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86" i="1" l="1"/>
  <c r="R84" i="1" l="1"/>
  <c r="S84" i="1" s="1"/>
  <c r="U84" i="1" s="1"/>
  <c r="R85" i="1" l="1"/>
  <c r="S85" i="1" s="1"/>
  <c r="U85" i="1" s="1"/>
  <c r="U83" i="1" l="1"/>
  <c r="U82" i="1"/>
  <c r="U81" i="1"/>
  <c r="U80" i="1"/>
  <c r="R80" i="1"/>
  <c r="R79" i="1"/>
  <c r="S79" i="1" s="1"/>
  <c r="U79" i="1" s="1"/>
  <c r="R78" i="1"/>
  <c r="S78" i="1" s="1"/>
  <c r="U78" i="1" s="1"/>
  <c r="R77" i="1"/>
  <c r="S77" i="1" s="1"/>
  <c r="U77" i="1" s="1"/>
  <c r="U76" i="1"/>
  <c r="R76" i="1"/>
  <c r="R75" i="1"/>
  <c r="S75" i="1" s="1"/>
  <c r="U75" i="1" s="1"/>
  <c r="R74" i="1"/>
  <c r="S74" i="1" s="1"/>
  <c r="U74" i="1" s="1"/>
  <c r="R73" i="1"/>
  <c r="S73" i="1" s="1"/>
  <c r="U73" i="1" s="1"/>
  <c r="R72" i="1"/>
  <c r="S72" i="1" s="1"/>
  <c r="U72" i="1" s="1"/>
  <c r="R71" i="1"/>
  <c r="S71" i="1" s="1"/>
  <c r="U71" i="1" s="1"/>
  <c r="R70" i="1"/>
  <c r="S70" i="1" s="1"/>
  <c r="U70" i="1" s="1"/>
  <c r="R69" i="1"/>
  <c r="S69" i="1" s="1"/>
  <c r="U69" i="1" s="1"/>
  <c r="S68" i="1"/>
  <c r="U68" i="1" s="1"/>
  <c r="R67" i="1"/>
  <c r="S67" i="1" s="1"/>
  <c r="U67" i="1" s="1"/>
  <c r="R66" i="1"/>
  <c r="S66" i="1" s="1"/>
  <c r="U66" i="1" s="1"/>
  <c r="R65" i="1"/>
  <c r="S65" i="1" s="1"/>
  <c r="U65" i="1" s="1"/>
  <c r="R64" i="1"/>
  <c r="S64" i="1" s="1"/>
  <c r="U64" i="1" s="1"/>
  <c r="R63" i="1"/>
  <c r="S63" i="1" s="1"/>
  <c r="U63" i="1" s="1"/>
  <c r="R55" i="1"/>
  <c r="S55" i="1" s="1"/>
  <c r="U55" i="1" s="1"/>
  <c r="R54" i="1"/>
  <c r="S54" i="1" s="1"/>
  <c r="U54" i="1" s="1"/>
  <c r="R53" i="1"/>
  <c r="S53" i="1" s="1"/>
  <c r="U53" i="1" s="1"/>
  <c r="R52" i="1"/>
  <c r="S52" i="1" s="1"/>
  <c r="U52" i="1" s="1"/>
  <c r="R51" i="1"/>
  <c r="S51" i="1" s="1"/>
  <c r="U51" i="1" s="1"/>
  <c r="R50" i="1"/>
  <c r="S50" i="1" s="1"/>
  <c r="U50" i="1" s="1"/>
  <c r="R49" i="1"/>
  <c r="S49" i="1" s="1"/>
  <c r="U49" i="1" s="1"/>
  <c r="R48" i="1"/>
  <c r="S48" i="1" s="1"/>
  <c r="U48" i="1" s="1"/>
  <c r="R47" i="1"/>
  <c r="S47" i="1" s="1"/>
  <c r="U47" i="1" s="1"/>
  <c r="R46" i="1"/>
  <c r="S46" i="1" s="1"/>
  <c r="U46" i="1" s="1"/>
  <c r="R45" i="1"/>
  <c r="S45" i="1" s="1"/>
  <c r="U45" i="1" s="1"/>
  <c r="R44" i="1"/>
  <c r="S44" i="1" s="1"/>
  <c r="U44" i="1" s="1"/>
  <c r="R43" i="1"/>
  <c r="S43" i="1" s="1"/>
  <c r="U43" i="1" s="1"/>
  <c r="R42" i="1"/>
  <c r="S42" i="1" s="1"/>
  <c r="U42" i="1" s="1"/>
  <c r="R41" i="1"/>
  <c r="S41" i="1" s="1"/>
  <c r="U41" i="1" s="1"/>
  <c r="R40" i="1"/>
  <c r="S40" i="1" s="1"/>
  <c r="U40" i="1" s="1"/>
  <c r="R39" i="1"/>
  <c r="S39" i="1" s="1"/>
  <c r="U39" i="1" s="1"/>
  <c r="R38" i="1"/>
  <c r="S38" i="1" s="1"/>
  <c r="U38" i="1" s="1"/>
  <c r="R37" i="1"/>
  <c r="S37" i="1" s="1"/>
  <c r="U37" i="1" s="1"/>
  <c r="R36" i="1"/>
  <c r="S36" i="1" s="1"/>
  <c r="U36" i="1" s="1"/>
  <c r="R35" i="1"/>
  <c r="S35" i="1" s="1"/>
  <c r="U35" i="1" s="1"/>
  <c r="R34" i="1"/>
  <c r="S34" i="1" s="1"/>
  <c r="U34" i="1" s="1"/>
  <c r="R33" i="1"/>
  <c r="S33" i="1" s="1"/>
  <c r="U33" i="1" s="1"/>
  <c r="R32" i="1"/>
  <c r="S32" i="1" s="1"/>
  <c r="U32" i="1" s="1"/>
  <c r="R31" i="1"/>
  <c r="S31" i="1" s="1"/>
  <c r="U31" i="1" s="1"/>
  <c r="U30" i="1"/>
  <c r="U29" i="1"/>
  <c r="U28" i="1"/>
  <c r="R28" i="1"/>
  <c r="U27" i="1"/>
  <c r="R27" i="1"/>
  <c r="R26" i="1"/>
  <c r="S26" i="1" s="1"/>
  <c r="U26" i="1" s="1"/>
  <c r="I13" i="1"/>
  <c r="U87" i="1" l="1"/>
  <c r="L13" i="1" l="1"/>
</calcChain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<sst xmlns="http://schemas.openxmlformats.org/spreadsheetml/2006/main" count="209" uniqueCount="129">
  <si>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</si>
  <si>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</si>
  <si>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</si>
  <si>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</si>
  <si>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</si>
  <si>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</si>
  <si>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</si>
  <si>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</si>
  <si>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</si>
  <si>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</si>
  <si>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</si>
  <si>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</si>
  <si>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</si>
  <si>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</si>
  <si>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</si>
  <si>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</si>
  <si>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</si>
  <si>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</si>
  <si>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</si>
  <si>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</si>
  <si>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</si>
  <si>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</si>
  <si>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</si>
  <si>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</si>
  <si>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</si>
  <si>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</si>
  <si>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</si>
  <si>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</si>
  <si>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</si>
  <si>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</si>
  <si>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</si>
  <si>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</si>
  <si>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</si>
  <si>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</si>
  <si>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</si>
  <si>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</si>
  <si>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</si>
  <si>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</si>
  <si>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</si>
  <si>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</si>
  <si>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</si>
  <si>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</si>
  <si>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</si>
  <si>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</si>
  <si>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</si>
  <si>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</si>
  <si>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</si>
  <si>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</si>
  <si>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</si>
  <si>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</si>
  <si>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</si>
  <si>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</si>
  <si>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</si>
  <si>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</si>
  <si>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</si>
  <si>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</si>
  <si>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</si>
  <si>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</si>
  <si>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</si>
  <si>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</si>
  <si>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</si>
  <si>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</si>
  <si>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</si>
  <si>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</si>
  <si>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</si>
  <si>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</si>
  <si>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</si>
  <si>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</si>
  <si>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</si>
  <si>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</si>
  <si>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</si>
  <si>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</si>
  <si>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</si>
  <si>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</si>
  <si>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</si>
  <si>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</si>
  <si>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</si>
  <si>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</si>
  <si>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</si>
  <si>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</si>
  <si>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</si>
  <si>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</si>
  <si>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</si>
  <si>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</si>
  <si>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</si>
  <si>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</si>
  <si>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</si>
  <si>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</si>
  <si>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</si>
  <si>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</si>
  <si>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</si>
  <si>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</si>
  <si>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</si>
  <si>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</si>
  <si>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</si>
  <si>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</si>
  <si>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</si>
  <si>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</si>
  <si>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</si>
  <si>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</si>
  <si>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</si>
  <si>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</si>
  <si>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</si>
  <si>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</si>
  <si>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</si>
  <si>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</si>
  <si>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</si>
  <si>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</si>
  <si>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</si>
  <si>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</si>
  <si>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</si>
  <si>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</si>
  <si>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</si>
  <si>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</si>
  <si>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</si>
  <si>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Хлеб</t>
  </si>
  <si>
    <t>обед</t>
  </si>
  <si>
    <t>Обед</t>
  </si>
  <si>
    <t>Каша вязкая молочная овсяная</t>
  </si>
  <si>
    <t>Масло сливочное(порциями)</t>
  </si>
  <si>
    <t xml:space="preserve">Чай черный байховый с молоком и
Сахаром
</t>
  </si>
  <si>
    <t>Салат из моркови с курагой</t>
  </si>
  <si>
    <t>Щи из свежей капусты со сметаной</t>
  </si>
  <si>
    <t>Плов из курицы</t>
  </si>
  <si>
    <t>Компот из сухофруктов</t>
  </si>
  <si>
    <t xml:space="preserve">Пирожок печеный из дрожжевого 
теста с овощным фаршем 
</t>
  </si>
  <si>
    <t>курага</t>
  </si>
  <si>
    <t xml:space="preserve"> Меню-требование на выдачу продуктов питания  N 4</t>
  </si>
  <si>
    <r>
      <t>"6"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</si>
</sst>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/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zoomScale="80" zoomScaleNormal="80" workbookViewId="0">
      <selection activeCell="U90" sqref="U90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3" width="11" customWidth="1"/>
    <col min="14" max="14" width="11.5703125" customWidth="1"/>
    <col min="15" max="16" width="9.140625" customWidth="1"/>
    <col min="17" max="17" width="13.28515625" customWidth="1"/>
    <col min="18" max="18" width="9.85546875" customWidth="1"/>
    <col min="19" max="19" width="11.140625" customWidth="1"/>
    <col min="20" max="20" width="9.7109375" customWidth="1"/>
    <col min="21" max="21" width="9.28515625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3"/>
      <c r="T1" s="4"/>
      <c r="U1" s="5"/>
    </row>
    <row r="2" spans="1:21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7"/>
      <c r="R2" s="7"/>
      <c r="S2" s="3"/>
      <c r="T2" s="4"/>
      <c r="U2" s="5"/>
    </row>
    <row r="3" spans="1:21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1"/>
      <c r="N3" s="8" t="s">
        <v>127</v>
      </c>
      <c r="O3" s="1"/>
      <c r="P3" s="1"/>
      <c r="Q3" s="7"/>
      <c r="R3" s="7"/>
      <c r="S3" s="3"/>
      <c r="T3" s="4"/>
      <c r="U3" s="5"/>
    </row>
    <row r="4" spans="1:21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9"/>
      <c r="R4" s="9"/>
      <c r="S4" s="10"/>
      <c r="T4" s="11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6"/>
      <c r="N5" s="9"/>
      <c r="O5" s="1"/>
      <c r="P5" s="1"/>
      <c r="Q5" s="9"/>
      <c r="R5" s="9"/>
      <c r="S5" s="10"/>
      <c r="T5" s="11"/>
    </row>
    <row r="6" spans="1:21" ht="15.75" thickBot="1">
      <c r="A6" s="171" t="s">
        <v>4</v>
      </c>
      <c r="B6" s="171"/>
      <c r="C6" s="171"/>
      <c r="D6" s="176"/>
      <c r="E6" s="170" t="s">
        <v>5</v>
      </c>
      <c r="F6" s="171"/>
      <c r="G6" s="13"/>
      <c r="H6" s="13"/>
      <c r="I6" s="14" t="s">
        <v>6</v>
      </c>
      <c r="J6" s="15"/>
      <c r="K6" s="16"/>
      <c r="L6" s="17"/>
      <c r="M6" s="6"/>
      <c r="N6" s="9"/>
      <c r="S6" s="182" t="s">
        <v>7</v>
      </c>
      <c r="T6" s="183"/>
      <c r="U6" s="184"/>
    </row>
    <row r="7" spans="1:21">
      <c r="A7" s="175" t="s">
        <v>8</v>
      </c>
      <c r="B7" s="175"/>
      <c r="C7" s="175"/>
      <c r="D7" s="181"/>
      <c r="E7" s="177" t="s">
        <v>9</v>
      </c>
      <c r="F7" s="178"/>
      <c r="G7" s="18"/>
      <c r="H7" s="18"/>
      <c r="I7" s="19" t="s">
        <v>10</v>
      </c>
      <c r="J7" s="20"/>
      <c r="K7" s="21"/>
      <c r="L7" s="22" t="s">
        <v>11</v>
      </c>
      <c r="M7" s="134"/>
      <c r="S7" s="185" t="s">
        <v>12</v>
      </c>
      <c r="T7" s="186"/>
      <c r="U7" s="187"/>
    </row>
    <row r="8" spans="1:21">
      <c r="A8" s="23" t="s">
        <v>13</v>
      </c>
      <c r="B8" s="170" t="s">
        <v>14</v>
      </c>
      <c r="C8" s="171"/>
      <c r="D8" s="176"/>
      <c r="E8" s="177" t="s">
        <v>15</v>
      </c>
      <c r="F8" s="178"/>
      <c r="G8" s="18"/>
      <c r="H8" s="18"/>
      <c r="I8" s="19" t="s">
        <v>16</v>
      </c>
      <c r="J8" s="7"/>
      <c r="K8" s="21"/>
      <c r="L8" s="22" t="s">
        <v>17</v>
      </c>
      <c r="M8" s="134"/>
      <c r="S8" s="24"/>
      <c r="T8" s="25"/>
      <c r="U8" s="26"/>
    </row>
    <row r="9" spans="1:21">
      <c r="A9" s="27" t="s">
        <v>18</v>
      </c>
      <c r="B9" s="177" t="s">
        <v>19</v>
      </c>
      <c r="C9" s="179"/>
      <c r="D9" s="180"/>
      <c r="E9" s="177" t="s">
        <v>20</v>
      </c>
      <c r="F9" s="178"/>
      <c r="G9" s="18"/>
      <c r="H9" s="18"/>
      <c r="I9" s="19" t="s">
        <v>21</v>
      </c>
      <c r="J9" s="7"/>
      <c r="K9" s="21"/>
      <c r="L9" s="28"/>
      <c r="M9" s="6"/>
      <c r="O9" s="29">
        <v>45694</v>
      </c>
      <c r="P9" s="29"/>
      <c r="Q9" s="30"/>
      <c r="R9" s="30"/>
      <c r="S9" s="31"/>
      <c r="T9" s="32"/>
      <c r="U9" s="33"/>
    </row>
    <row r="10" spans="1:21">
      <c r="A10" s="34"/>
      <c r="B10" s="174" t="s">
        <v>22</v>
      </c>
      <c r="C10" s="175"/>
      <c r="D10" s="181"/>
      <c r="E10" s="35"/>
      <c r="F10" s="6"/>
      <c r="G10" s="6"/>
      <c r="H10" s="6"/>
      <c r="I10" s="7"/>
      <c r="J10" s="36"/>
      <c r="K10" s="37"/>
      <c r="L10" s="28"/>
      <c r="M10" s="6"/>
      <c r="S10" s="38"/>
      <c r="T10" s="39"/>
      <c r="U10" s="40"/>
    </row>
    <row r="11" spans="1:21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135"/>
      <c r="N11" s="2" t="s">
        <v>23</v>
      </c>
      <c r="O11" s="1" t="s">
        <v>24</v>
      </c>
      <c r="P11" s="1"/>
      <c r="Q11" s="9"/>
      <c r="R11" s="9" t="s">
        <v>25</v>
      </c>
      <c r="S11" s="31"/>
      <c r="T11" s="32"/>
      <c r="U11" s="33"/>
    </row>
    <row r="12" spans="1:21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M12" s="6"/>
      <c r="S12" s="24"/>
      <c r="T12" s="25"/>
      <c r="U12" s="26"/>
    </row>
    <row r="13" spans="1:21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891</v>
      </c>
      <c r="J13" s="56"/>
      <c r="K13" s="54"/>
      <c r="L13" s="57">
        <f>U86</f>
        <v>832.13680000000022</v>
      </c>
      <c r="M13" s="136"/>
      <c r="N13" s="2" t="s">
        <v>26</v>
      </c>
      <c r="O13" s="1"/>
      <c r="P13" s="1"/>
      <c r="Q13" s="9"/>
      <c r="R13" s="9"/>
      <c r="S13" s="31"/>
      <c r="T13" s="32"/>
      <c r="U13" s="33"/>
    </row>
    <row r="14" spans="1:21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M14" s="6"/>
      <c r="S14" s="24"/>
      <c r="T14" s="25"/>
      <c r="U14" s="26"/>
    </row>
    <row r="15" spans="1:21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6"/>
      <c r="N15" s="2" t="s">
        <v>27</v>
      </c>
      <c r="S15" s="63" t="s">
        <v>28</v>
      </c>
      <c r="T15" s="64"/>
      <c r="U15" s="65"/>
    </row>
    <row r="16" spans="1:21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M16" s="6"/>
      <c r="S16" s="10"/>
      <c r="T16" s="1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  <c r="O17" s="1"/>
      <c r="P17" s="1"/>
      <c r="Q17" s="9"/>
      <c r="R17" s="9"/>
      <c r="S17" s="68"/>
      <c r="T17" s="69"/>
      <c r="U17" s="1"/>
    </row>
    <row r="18" spans="1:21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5"/>
      <c r="N18" s="74"/>
      <c r="O18" s="74"/>
      <c r="P18" s="74"/>
      <c r="Q18" s="76"/>
      <c r="R18" s="164"/>
      <c r="S18" s="170" t="s">
        <v>31</v>
      </c>
      <c r="T18" s="171"/>
      <c r="U18" s="171"/>
    </row>
    <row r="19" spans="1:21">
      <c r="A19" s="77"/>
      <c r="B19" s="78"/>
      <c r="C19" s="22" t="s">
        <v>32</v>
      </c>
      <c r="D19" s="168" t="s">
        <v>33</v>
      </c>
      <c r="E19" s="137"/>
      <c r="F19" s="137"/>
      <c r="G19" s="137"/>
      <c r="H19" s="138"/>
      <c r="I19" s="137" t="s">
        <v>116</v>
      </c>
      <c r="J19" s="137"/>
      <c r="K19" s="137"/>
      <c r="L19" s="137"/>
      <c r="M19" s="137"/>
      <c r="N19" s="138"/>
      <c r="O19" s="172" t="s">
        <v>34</v>
      </c>
      <c r="P19" s="142"/>
      <c r="Q19" s="143"/>
      <c r="R19" s="165"/>
      <c r="S19" s="174" t="s">
        <v>35</v>
      </c>
      <c r="T19" s="175"/>
      <c r="U19" s="175"/>
    </row>
    <row r="20" spans="1:21" ht="15.75" thickBot="1">
      <c r="A20" s="79"/>
      <c r="B20" s="80"/>
      <c r="C20" s="22" t="s">
        <v>36</v>
      </c>
      <c r="D20" s="169"/>
      <c r="E20" s="139"/>
      <c r="F20" s="139"/>
      <c r="G20" s="139"/>
      <c r="H20" s="140"/>
      <c r="I20" s="139"/>
      <c r="J20" s="139"/>
      <c r="K20" s="139"/>
      <c r="L20" s="139"/>
      <c r="M20" s="139"/>
      <c r="N20" s="140"/>
      <c r="O20" s="173"/>
      <c r="P20" s="144"/>
      <c r="Q20" s="145"/>
      <c r="R20" s="165"/>
      <c r="S20" s="170" t="s">
        <v>37</v>
      </c>
      <c r="T20" s="171"/>
      <c r="U20" s="171"/>
    </row>
    <row r="21" spans="1:21" ht="15" customHeight="1">
      <c r="A21" s="79" t="s">
        <v>38</v>
      </c>
      <c r="B21" s="80" t="s">
        <v>39</v>
      </c>
      <c r="C21" s="80" t="s">
        <v>40</v>
      </c>
      <c r="D21" s="150" t="s">
        <v>118</v>
      </c>
      <c r="E21" s="150" t="s">
        <v>115</v>
      </c>
      <c r="F21" s="153" t="s">
        <v>119</v>
      </c>
      <c r="G21" s="154" t="s">
        <v>120</v>
      </c>
      <c r="H21" s="153"/>
      <c r="I21" s="153" t="s">
        <v>121</v>
      </c>
      <c r="J21" s="150" t="s">
        <v>122</v>
      </c>
      <c r="K21" s="150" t="s">
        <v>123</v>
      </c>
      <c r="L21" s="150" t="s">
        <v>115</v>
      </c>
      <c r="M21" s="156" t="s">
        <v>124</v>
      </c>
      <c r="N21" s="161"/>
      <c r="O21" s="153" t="s">
        <v>125</v>
      </c>
      <c r="P21" s="154" t="s">
        <v>96</v>
      </c>
      <c r="Q21" s="158"/>
      <c r="R21" s="166"/>
      <c r="S21" s="81" t="s">
        <v>44</v>
      </c>
      <c r="T21" s="82"/>
      <c r="U21" s="83"/>
    </row>
    <row r="22" spans="1:21">
      <c r="A22" s="79"/>
      <c r="B22" s="80"/>
      <c r="C22" s="80" t="s">
        <v>45</v>
      </c>
      <c r="D22" s="151"/>
      <c r="E22" s="151"/>
      <c r="F22" s="151"/>
      <c r="G22" s="153"/>
      <c r="H22" s="151"/>
      <c r="I22" s="151"/>
      <c r="J22" s="151"/>
      <c r="K22" s="151"/>
      <c r="L22" s="151"/>
      <c r="M22" s="150"/>
      <c r="N22" s="162"/>
      <c r="O22" s="151"/>
      <c r="P22" s="153"/>
      <c r="Q22" s="159"/>
      <c r="R22" s="166"/>
      <c r="S22" s="84" t="s">
        <v>46</v>
      </c>
      <c r="T22" s="85" t="s">
        <v>47</v>
      </c>
      <c r="U22" s="18" t="s">
        <v>48</v>
      </c>
    </row>
    <row r="23" spans="1:21">
      <c r="A23" s="86"/>
      <c r="B23" s="87"/>
      <c r="C23" s="87"/>
      <c r="D23" s="152"/>
      <c r="E23" s="152"/>
      <c r="F23" s="152"/>
      <c r="G23" s="155"/>
      <c r="H23" s="152"/>
      <c r="I23" s="152"/>
      <c r="J23" s="152"/>
      <c r="K23" s="152"/>
      <c r="L23" s="152"/>
      <c r="M23" s="157"/>
      <c r="N23" s="163"/>
      <c r="O23" s="152"/>
      <c r="P23" s="155"/>
      <c r="Q23" s="160"/>
      <c r="R23" s="167"/>
      <c r="S23" s="88" t="s">
        <v>49</v>
      </c>
      <c r="T23" s="89"/>
      <c r="U23" s="90"/>
    </row>
    <row r="24" spans="1:21">
      <c r="A24" s="91" t="s">
        <v>50</v>
      </c>
      <c r="B24" s="92"/>
      <c r="C24" s="92">
        <v>9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4"/>
      <c r="S24" s="95"/>
      <c r="T24" s="96"/>
      <c r="U24" s="97"/>
    </row>
    <row r="25" spans="1:21" ht="15.75" thickBot="1">
      <c r="A25" s="98" t="s">
        <v>51</v>
      </c>
      <c r="B25" s="99"/>
      <c r="C25" s="99" t="s">
        <v>52</v>
      </c>
      <c r="D25" s="100">
        <v>200</v>
      </c>
      <c r="E25" s="100">
        <v>30</v>
      </c>
      <c r="F25" s="100">
        <v>10</v>
      </c>
      <c r="G25" s="100">
        <v>200</v>
      </c>
      <c r="H25" s="100"/>
      <c r="I25" s="100">
        <v>75</v>
      </c>
      <c r="J25" s="100">
        <v>200</v>
      </c>
      <c r="K25" s="100">
        <v>150</v>
      </c>
      <c r="L25" s="100">
        <v>30</v>
      </c>
      <c r="M25" s="100">
        <v>200</v>
      </c>
      <c r="N25" s="100"/>
      <c r="O25" s="100">
        <v>80</v>
      </c>
      <c r="P25" s="100">
        <v>200</v>
      </c>
      <c r="Q25" s="100"/>
      <c r="R25" s="94"/>
      <c r="S25" s="101"/>
      <c r="T25" s="96"/>
      <c r="U25" s="97"/>
    </row>
    <row r="26" spans="1:21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0.03</v>
      </c>
      <c r="M26" s="100"/>
      <c r="N26" s="100"/>
      <c r="O26" s="100"/>
      <c r="P26" s="100"/>
      <c r="Q26" s="100"/>
      <c r="R26" s="100">
        <f>SUM(D26:Q26)</f>
        <v>0.06</v>
      </c>
      <c r="S26" s="104">
        <f>SUM(C24*R26)</f>
        <v>0.54</v>
      </c>
      <c r="T26" s="105">
        <v>90</v>
      </c>
      <c r="U26" s="106">
        <f>SUM(S26*T26)</f>
        <v>48.6</v>
      </c>
    </row>
    <row r="27" spans="1:21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>
        <f>SUM(D27:Q27)</f>
        <v>0</v>
      </c>
      <c r="S27" s="104">
        <v>0</v>
      </c>
      <c r="T27" s="105">
        <v>102.85</v>
      </c>
      <c r="U27" s="106">
        <f t="shared" ref="U27:U55" si="0">SUM(S27*T27)</f>
        <v>0</v>
      </c>
    </row>
    <row r="28" spans="1:21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7">
        <f>SUM(D28:Q28)</f>
        <v>0</v>
      </c>
      <c r="S28" s="104">
        <v>0</v>
      </c>
      <c r="T28" s="105">
        <v>75</v>
      </c>
      <c r="U28" s="106">
        <f t="shared" si="0"/>
        <v>0</v>
      </c>
    </row>
    <row r="29" spans="1:21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7">
        <v>0</v>
      </c>
      <c r="S29" s="104">
        <v>0</v>
      </c>
      <c r="T29" s="105">
        <v>26</v>
      </c>
      <c r="U29" s="106">
        <f t="shared" si="0"/>
        <v>0</v>
      </c>
    </row>
    <row r="30" spans="1:21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0.5</v>
      </c>
      <c r="P30" s="100"/>
      <c r="Q30" s="100"/>
      <c r="R30" s="107">
        <v>4</v>
      </c>
      <c r="S30" s="104">
        <v>4</v>
      </c>
      <c r="T30" s="105">
        <v>10</v>
      </c>
      <c r="U30" s="106">
        <f t="shared" si="0"/>
        <v>40</v>
      </c>
    </row>
    <row r="31" spans="1:21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7">
        <f t="shared" ref="R31:R55" si="1">SUM(D31:Q31)</f>
        <v>0</v>
      </c>
      <c r="S31" s="104">
        <f>SUM(C24*R31)</f>
        <v>0</v>
      </c>
      <c r="T31" s="105">
        <v>350</v>
      </c>
      <c r="U31" s="106">
        <f t="shared" si="0"/>
        <v>0</v>
      </c>
    </row>
    <row r="32" spans="1:21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/>
      <c r="K32" s="109">
        <v>0.09</v>
      </c>
      <c r="L32" s="100"/>
      <c r="M32" s="100"/>
      <c r="N32" s="100"/>
      <c r="O32" s="100"/>
      <c r="P32" s="100"/>
      <c r="Q32" s="100"/>
      <c r="R32" s="107">
        <f t="shared" si="1"/>
        <v>0.09</v>
      </c>
      <c r="S32" s="104">
        <f>SUM(C24*R32)</f>
        <v>0.80999999999999994</v>
      </c>
      <c r="T32" s="105">
        <v>207</v>
      </c>
      <c r="U32" s="106">
        <f t="shared" si="0"/>
        <v>167.67</v>
      </c>
    </row>
    <row r="33" spans="1:21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7">
        <f t="shared" si="1"/>
        <v>0</v>
      </c>
      <c r="S33" s="104">
        <f>SUM(C24*R33)</f>
        <v>0</v>
      </c>
      <c r="T33" s="105">
        <v>270</v>
      </c>
      <c r="U33" s="106">
        <f t="shared" si="0"/>
        <v>0</v>
      </c>
    </row>
    <row r="34" spans="1:21" ht="15.75">
      <c r="A34" s="102" t="s">
        <v>62</v>
      </c>
      <c r="B34" s="103"/>
      <c r="C34" s="103" t="s">
        <v>44</v>
      </c>
      <c r="D34" s="100">
        <v>0.1</v>
      </c>
      <c r="E34" s="100"/>
      <c r="F34" s="100"/>
      <c r="G34" s="100">
        <v>0.05</v>
      </c>
      <c r="H34" s="100"/>
      <c r="I34" s="100"/>
      <c r="J34" s="100"/>
      <c r="K34" s="100"/>
      <c r="L34" s="100"/>
      <c r="M34" s="100"/>
      <c r="N34" s="100"/>
      <c r="O34" s="100">
        <v>8.0000000000000002E-3</v>
      </c>
      <c r="P34" s="100"/>
      <c r="Q34" s="100"/>
      <c r="R34" s="107">
        <f t="shared" si="1"/>
        <v>0.15800000000000003</v>
      </c>
      <c r="S34" s="104">
        <f>SUM(C24*R34)</f>
        <v>1.4220000000000002</v>
      </c>
      <c r="T34" s="105">
        <v>90</v>
      </c>
      <c r="U34" s="106">
        <f t="shared" si="0"/>
        <v>127.98000000000002</v>
      </c>
    </row>
    <row r="35" spans="1:21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7">
        <f t="shared" si="1"/>
        <v>0</v>
      </c>
      <c r="S35" s="104">
        <f>SUM(C24*R35)</f>
        <v>0</v>
      </c>
      <c r="T35" s="105">
        <v>400</v>
      </c>
      <c r="U35" s="106">
        <f t="shared" si="0"/>
        <v>0</v>
      </c>
    </row>
    <row r="36" spans="1:21" ht="15.75">
      <c r="A36" s="102" t="s">
        <v>64</v>
      </c>
      <c r="B36" s="103"/>
      <c r="C36" s="103" t="s">
        <v>44</v>
      </c>
      <c r="D36" s="100">
        <v>0.01</v>
      </c>
      <c r="E36" s="100"/>
      <c r="F36" s="100">
        <v>0.01</v>
      </c>
      <c r="G36" s="100"/>
      <c r="H36" s="100"/>
      <c r="I36" s="100"/>
      <c r="J36" s="100"/>
      <c r="K36" s="100"/>
      <c r="L36" s="100"/>
      <c r="M36" s="100"/>
      <c r="N36" s="100"/>
      <c r="O36" s="100">
        <v>4.0000000000000001E-3</v>
      </c>
      <c r="P36" s="100"/>
      <c r="Q36" s="100"/>
      <c r="R36" s="107">
        <f t="shared" si="1"/>
        <v>2.4E-2</v>
      </c>
      <c r="S36" s="104">
        <f>SUM(C24*R36)</f>
        <v>0.216</v>
      </c>
      <c r="T36" s="105">
        <v>500</v>
      </c>
      <c r="U36" s="106">
        <f t="shared" si="0"/>
        <v>108</v>
      </c>
    </row>
    <row r="37" spans="1:21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/>
      <c r="J37" s="100">
        <v>4.0000000000000001E-3</v>
      </c>
      <c r="K37" s="100">
        <v>5.0000000000000001E-3</v>
      </c>
      <c r="L37" s="100"/>
      <c r="M37" s="100"/>
      <c r="N37" s="100"/>
      <c r="O37" s="100">
        <v>1E-3</v>
      </c>
      <c r="P37" s="100"/>
      <c r="Q37" s="100"/>
      <c r="R37" s="107">
        <f t="shared" si="1"/>
        <v>1.0000000000000002E-2</v>
      </c>
      <c r="S37" s="104">
        <f>SUM(C24*R37)</f>
        <v>9.0000000000000024E-2</v>
      </c>
      <c r="T37" s="105">
        <v>110</v>
      </c>
      <c r="U37" s="106">
        <f t="shared" si="0"/>
        <v>9.9000000000000021</v>
      </c>
    </row>
    <row r="38" spans="1:21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>
        <v>0.01</v>
      </c>
      <c r="K38" s="100"/>
      <c r="L38" s="100"/>
      <c r="M38" s="100"/>
      <c r="N38" s="100"/>
      <c r="O38" s="100"/>
      <c r="P38" s="100"/>
      <c r="Q38" s="100"/>
      <c r="R38" s="107">
        <f t="shared" si="1"/>
        <v>0.01</v>
      </c>
      <c r="S38" s="104">
        <f>SUM(C24*R38)</f>
        <v>0.09</v>
      </c>
      <c r="T38" s="105">
        <v>230</v>
      </c>
      <c r="U38" s="106">
        <f t="shared" si="0"/>
        <v>20.7</v>
      </c>
    </row>
    <row r="39" spans="1:21" ht="15.75">
      <c r="A39" s="102" t="s">
        <v>41</v>
      </c>
      <c r="B39" s="103"/>
      <c r="C39" s="103" t="s">
        <v>44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7">
        <f t="shared" si="1"/>
        <v>0</v>
      </c>
      <c r="S39" s="104">
        <f>SUM(C24*R39)</f>
        <v>0</v>
      </c>
      <c r="T39" s="105">
        <v>360</v>
      </c>
      <c r="U39" s="106">
        <f t="shared" si="0"/>
        <v>0</v>
      </c>
    </row>
    <row r="40" spans="1:21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7">
        <f t="shared" si="1"/>
        <v>0</v>
      </c>
      <c r="S40" s="104">
        <f>SUM(C24*R40)</f>
        <v>0</v>
      </c>
      <c r="T40" s="105">
        <v>550</v>
      </c>
      <c r="U40" s="106">
        <f t="shared" si="0"/>
        <v>0</v>
      </c>
    </row>
    <row r="41" spans="1:21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5.6000000000000001E-2</v>
      </c>
      <c r="J41" s="100">
        <v>0.01</v>
      </c>
      <c r="K41" s="100">
        <v>0.01</v>
      </c>
      <c r="L41" s="100"/>
      <c r="M41" s="100"/>
      <c r="N41" s="100"/>
      <c r="O41" s="100"/>
      <c r="P41" s="100"/>
      <c r="Q41" s="100"/>
      <c r="R41" s="107">
        <f t="shared" si="1"/>
        <v>7.5999999999999998E-2</v>
      </c>
      <c r="S41" s="104">
        <f>SUM(C24*R41)</f>
        <v>0.68399999999999994</v>
      </c>
      <c r="T41" s="105">
        <v>30</v>
      </c>
      <c r="U41" s="106">
        <f t="shared" si="0"/>
        <v>20.52</v>
      </c>
    </row>
    <row r="42" spans="1:21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/>
      <c r="J42" s="100">
        <v>0.01</v>
      </c>
      <c r="K42" s="100">
        <v>6.0000000000000001E-3</v>
      </c>
      <c r="L42" s="100"/>
      <c r="M42" s="100"/>
      <c r="N42" s="100"/>
      <c r="O42" s="100">
        <v>6.0000000000000001E-3</v>
      </c>
      <c r="P42" s="100"/>
      <c r="Q42" s="100"/>
      <c r="R42" s="107">
        <f t="shared" si="1"/>
        <v>2.1999999999999999E-2</v>
      </c>
      <c r="S42" s="104">
        <f>SUM(C24*R42)</f>
        <v>0.19799999999999998</v>
      </c>
      <c r="T42" s="105">
        <v>26</v>
      </c>
      <c r="U42" s="106">
        <f t="shared" si="0"/>
        <v>5.1479999999999997</v>
      </c>
    </row>
    <row r="43" spans="1:21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/>
      <c r="J43" s="100"/>
      <c r="K43" s="100"/>
      <c r="L43" s="100"/>
      <c r="M43" s="100"/>
      <c r="N43" s="100"/>
      <c r="O43" s="100">
        <v>4.9000000000000002E-2</v>
      </c>
      <c r="P43" s="100"/>
      <c r="Q43" s="100"/>
      <c r="R43" s="107">
        <f t="shared" si="1"/>
        <v>4.9000000000000002E-2</v>
      </c>
      <c r="S43" s="104">
        <f>SUM(C24*R43)</f>
        <v>0.441</v>
      </c>
      <c r="T43" s="105">
        <v>50</v>
      </c>
      <c r="U43" s="106">
        <f t="shared" si="0"/>
        <v>22.05</v>
      </c>
    </row>
    <row r="44" spans="1:21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>
        <v>7.0000000000000007E-2</v>
      </c>
      <c r="K44" s="100"/>
      <c r="L44" s="100"/>
      <c r="M44" s="100"/>
      <c r="N44" s="100"/>
      <c r="O44" s="100"/>
      <c r="P44" s="100"/>
      <c r="Q44" s="100"/>
      <c r="R44" s="107">
        <f t="shared" si="1"/>
        <v>7.0000000000000007E-2</v>
      </c>
      <c r="S44" s="104">
        <f>SUM(C24*R44)</f>
        <v>0.63000000000000012</v>
      </c>
      <c r="T44" s="105">
        <v>25</v>
      </c>
      <c r="U44" s="106">
        <f t="shared" si="0"/>
        <v>15.750000000000004</v>
      </c>
    </row>
    <row r="45" spans="1:21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7">
        <f t="shared" si="1"/>
        <v>0</v>
      </c>
      <c r="S45" s="104">
        <f>SUM(C24*R45)</f>
        <v>0</v>
      </c>
      <c r="T45" s="105">
        <v>23</v>
      </c>
      <c r="U45" s="106">
        <f t="shared" si="0"/>
        <v>0</v>
      </c>
    </row>
    <row r="46" spans="1:21" ht="15.75">
      <c r="A46" s="102" t="s">
        <v>73</v>
      </c>
      <c r="B46" s="103"/>
      <c r="C46" s="103" t="s">
        <v>44</v>
      </c>
      <c r="D46" s="100"/>
      <c r="E46" s="100"/>
      <c r="F46" s="100"/>
      <c r="G46" s="100">
        <v>1E-3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7">
        <f t="shared" si="1"/>
        <v>1E-3</v>
      </c>
      <c r="S46" s="104">
        <f>SUM(C24*R46)</f>
        <v>9.0000000000000011E-3</v>
      </c>
      <c r="T46" s="105">
        <v>315</v>
      </c>
      <c r="U46" s="106">
        <f t="shared" si="0"/>
        <v>2.8350000000000004</v>
      </c>
    </row>
    <row r="47" spans="1:21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7">
        <f t="shared" si="1"/>
        <v>0</v>
      </c>
      <c r="S47" s="104">
        <f>SUM(C24*R47)</f>
        <v>0</v>
      </c>
      <c r="T47" s="105">
        <v>500</v>
      </c>
      <c r="U47" s="106">
        <f t="shared" si="0"/>
        <v>0</v>
      </c>
    </row>
    <row r="48" spans="1:21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7">
        <f t="shared" si="1"/>
        <v>0</v>
      </c>
      <c r="S48" s="104">
        <f>SUM(C24*R48)</f>
        <v>0</v>
      </c>
      <c r="T48" s="105">
        <v>500</v>
      </c>
      <c r="U48" s="106">
        <f t="shared" si="0"/>
        <v>0</v>
      </c>
    </row>
    <row r="49" spans="1:21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>
        <v>2.5000000000000001E-2</v>
      </c>
      <c r="N49" s="100"/>
      <c r="O49" s="100"/>
      <c r="P49" s="100"/>
      <c r="Q49" s="100"/>
      <c r="R49" s="107">
        <f t="shared" si="1"/>
        <v>2.5000000000000001E-2</v>
      </c>
      <c r="S49" s="104">
        <f>SUM(C24*R49)</f>
        <v>0.22500000000000001</v>
      </c>
      <c r="T49" s="105">
        <v>345</v>
      </c>
      <c r="U49" s="106">
        <f t="shared" si="0"/>
        <v>77.625</v>
      </c>
    </row>
    <row r="50" spans="1:21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7">
        <f t="shared" si="1"/>
        <v>0</v>
      </c>
      <c r="S50" s="104">
        <f>SUM(C24*R50)</f>
        <v>0</v>
      </c>
      <c r="T50" s="105">
        <v>90</v>
      </c>
      <c r="U50" s="106">
        <f t="shared" si="0"/>
        <v>0</v>
      </c>
    </row>
    <row r="51" spans="1:21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>
        <v>1E-3</v>
      </c>
      <c r="K51" s="100">
        <v>8.0000000000000002E-3</v>
      </c>
      <c r="L51" s="100"/>
      <c r="M51" s="100"/>
      <c r="N51" s="100"/>
      <c r="O51" s="100"/>
      <c r="P51" s="100"/>
      <c r="Q51" s="100"/>
      <c r="R51" s="107">
        <f t="shared" si="1"/>
        <v>9.0000000000000011E-3</v>
      </c>
      <c r="S51" s="104">
        <f>SUM(C24*R51)</f>
        <v>8.1000000000000016E-2</v>
      </c>
      <c r="T51" s="105">
        <v>200</v>
      </c>
      <c r="U51" s="106">
        <f t="shared" si="0"/>
        <v>16.200000000000003</v>
      </c>
    </row>
    <row r="52" spans="1:21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>
        <v>2E-3</v>
      </c>
      <c r="K52" s="100"/>
      <c r="L52" s="100"/>
      <c r="M52" s="100"/>
      <c r="N52" s="100"/>
      <c r="O52" s="100">
        <v>3.2000000000000001E-2</v>
      </c>
      <c r="P52" s="100"/>
      <c r="Q52" s="100"/>
      <c r="R52" s="107">
        <f t="shared" si="1"/>
        <v>3.4000000000000002E-2</v>
      </c>
      <c r="S52" s="104">
        <f>SUM(C24*R52)</f>
        <v>0.30600000000000005</v>
      </c>
      <c r="T52" s="105">
        <v>41</v>
      </c>
      <c r="U52" s="106">
        <f t="shared" si="0"/>
        <v>12.546000000000003</v>
      </c>
    </row>
    <row r="53" spans="1:21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7">
        <f t="shared" si="1"/>
        <v>0</v>
      </c>
      <c r="S53" s="104">
        <f>SUM(C24*R53)</f>
        <v>0</v>
      </c>
      <c r="T53" s="105">
        <v>40</v>
      </c>
      <c r="U53" s="106">
        <f t="shared" si="0"/>
        <v>0</v>
      </c>
    </row>
    <row r="54" spans="1:21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7">
        <f t="shared" si="1"/>
        <v>0</v>
      </c>
      <c r="S54" s="104">
        <f>SUM(C24*R54)</f>
        <v>0</v>
      </c>
      <c r="T54" s="105">
        <v>60</v>
      </c>
      <c r="U54" s="106">
        <f t="shared" si="0"/>
        <v>0</v>
      </c>
    </row>
    <row r="55" spans="1:21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7">
        <f t="shared" si="1"/>
        <v>0</v>
      </c>
      <c r="S55" s="104">
        <f>SUM(C24*R55)</f>
        <v>0</v>
      </c>
      <c r="T55" s="105">
        <v>53</v>
      </c>
      <c r="U55" s="106">
        <f t="shared" si="0"/>
        <v>0</v>
      </c>
    </row>
    <row r="56" spans="1:2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3" t="s">
        <v>83</v>
      </c>
      <c r="T56" s="114"/>
      <c r="U56" s="115"/>
    </row>
    <row r="57" spans="1:21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5"/>
      <c r="N57" s="74"/>
      <c r="O57" s="74"/>
      <c r="P57" s="74"/>
      <c r="Q57" s="74"/>
      <c r="R57" s="164"/>
      <c r="S57" s="148" t="s">
        <v>31</v>
      </c>
      <c r="T57" s="149"/>
      <c r="U57" s="149"/>
    </row>
    <row r="58" spans="1:21">
      <c r="A58" s="94"/>
      <c r="B58" s="78"/>
      <c r="C58" s="22" t="s">
        <v>32</v>
      </c>
      <c r="D58" s="168" t="s">
        <v>33</v>
      </c>
      <c r="E58" s="137"/>
      <c r="F58" s="137"/>
      <c r="G58" s="137"/>
      <c r="H58" s="138"/>
      <c r="I58" s="137" t="s">
        <v>117</v>
      </c>
      <c r="J58" s="137"/>
      <c r="K58" s="137"/>
      <c r="L58" s="137"/>
      <c r="M58" s="137"/>
      <c r="N58" s="138"/>
      <c r="O58" s="141" t="s">
        <v>84</v>
      </c>
      <c r="P58" s="142"/>
      <c r="Q58" s="143"/>
      <c r="R58" s="165"/>
      <c r="S58" s="146" t="s">
        <v>35</v>
      </c>
      <c r="T58" s="147"/>
      <c r="U58" s="147"/>
    </row>
    <row r="59" spans="1:21" ht="15.75" thickBot="1">
      <c r="A59" s="117"/>
      <c r="B59" s="80"/>
      <c r="C59" s="22" t="s">
        <v>36</v>
      </c>
      <c r="D59" s="169"/>
      <c r="E59" s="139"/>
      <c r="F59" s="139"/>
      <c r="G59" s="139"/>
      <c r="H59" s="140"/>
      <c r="I59" s="139"/>
      <c r="J59" s="139"/>
      <c r="K59" s="139"/>
      <c r="L59" s="139"/>
      <c r="M59" s="139"/>
      <c r="N59" s="140"/>
      <c r="O59" s="144"/>
      <c r="P59" s="144"/>
      <c r="Q59" s="145"/>
      <c r="R59" s="165"/>
      <c r="S59" s="148" t="s">
        <v>37</v>
      </c>
      <c r="T59" s="149"/>
      <c r="U59" s="149"/>
    </row>
    <row r="60" spans="1:21" ht="15" customHeight="1">
      <c r="A60" s="117"/>
      <c r="B60" s="80" t="s">
        <v>39</v>
      </c>
      <c r="C60" s="80" t="s">
        <v>40</v>
      </c>
      <c r="D60" s="150" t="s">
        <v>118</v>
      </c>
      <c r="E60" s="150" t="s">
        <v>115</v>
      </c>
      <c r="F60" s="153" t="s">
        <v>119</v>
      </c>
      <c r="G60" s="154" t="s">
        <v>120</v>
      </c>
      <c r="H60" s="153"/>
      <c r="I60" s="153" t="s">
        <v>121</v>
      </c>
      <c r="J60" s="150" t="s">
        <v>122</v>
      </c>
      <c r="K60" s="150" t="s">
        <v>123</v>
      </c>
      <c r="L60" s="150" t="s">
        <v>115</v>
      </c>
      <c r="M60" s="156" t="s">
        <v>124</v>
      </c>
      <c r="N60" s="161"/>
      <c r="O60" s="153" t="s">
        <v>125</v>
      </c>
      <c r="P60" s="154" t="s">
        <v>96</v>
      </c>
      <c r="Q60" s="158"/>
      <c r="R60" s="166"/>
      <c r="S60" s="109"/>
      <c r="T60" s="118"/>
      <c r="U60" s="119"/>
    </row>
    <row r="61" spans="1:21">
      <c r="A61" s="117"/>
      <c r="B61" s="80"/>
      <c r="C61" s="80" t="s">
        <v>45</v>
      </c>
      <c r="D61" s="151"/>
      <c r="E61" s="151"/>
      <c r="F61" s="151"/>
      <c r="G61" s="153"/>
      <c r="H61" s="151"/>
      <c r="I61" s="151"/>
      <c r="J61" s="151"/>
      <c r="K61" s="151"/>
      <c r="L61" s="151"/>
      <c r="M61" s="150"/>
      <c r="N61" s="162"/>
      <c r="O61" s="151"/>
      <c r="P61" s="153"/>
      <c r="Q61" s="159"/>
      <c r="R61" s="166"/>
      <c r="S61" s="120" t="s">
        <v>46</v>
      </c>
      <c r="T61" s="4"/>
      <c r="U61" s="5"/>
    </row>
    <row r="62" spans="1:21">
      <c r="A62" s="107"/>
      <c r="B62" s="121"/>
      <c r="C62" s="121"/>
      <c r="D62" s="152"/>
      <c r="E62" s="152"/>
      <c r="F62" s="152"/>
      <c r="G62" s="155"/>
      <c r="H62" s="152"/>
      <c r="I62" s="152"/>
      <c r="J62" s="152"/>
      <c r="K62" s="152"/>
      <c r="L62" s="152"/>
      <c r="M62" s="157"/>
      <c r="N62" s="163"/>
      <c r="O62" s="152"/>
      <c r="P62" s="155"/>
      <c r="Q62" s="160"/>
      <c r="R62" s="167"/>
      <c r="S62" s="122" t="s">
        <v>49</v>
      </c>
      <c r="T62" s="123" t="s">
        <v>47</v>
      </c>
      <c r="U62" s="124" t="s">
        <v>48</v>
      </c>
    </row>
    <row r="63" spans="1:21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7">
        <f>SUM(D63:Q63)</f>
        <v>0</v>
      </c>
      <c r="S63" s="104">
        <f>SUM(C24*R63)</f>
        <v>0</v>
      </c>
      <c r="T63" s="105">
        <v>70</v>
      </c>
      <c r="U63" s="106">
        <f t="shared" ref="U63:U83" si="2">SUM(S63*T63)</f>
        <v>0</v>
      </c>
    </row>
    <row r="64" spans="1:21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7">
        <f>SUM(D64:Q64)</f>
        <v>0</v>
      </c>
      <c r="S64" s="104">
        <f>SUM(C24*R64)</f>
        <v>0</v>
      </c>
      <c r="T64" s="105">
        <v>55</v>
      </c>
      <c r="U64" s="106">
        <f t="shared" si="2"/>
        <v>0</v>
      </c>
    </row>
    <row r="65" spans="1:21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>
        <v>3.4000000000000002E-2</v>
      </c>
      <c r="L65" s="100"/>
      <c r="M65" s="100"/>
      <c r="N65" s="100"/>
      <c r="O65" s="100"/>
      <c r="P65" s="100"/>
      <c r="Q65" s="100"/>
      <c r="R65" s="107">
        <f>SUM(D65:Q65)</f>
        <v>3.4000000000000002E-2</v>
      </c>
      <c r="S65" s="104">
        <f>SUM(C24*R65)</f>
        <v>0.30600000000000005</v>
      </c>
      <c r="T65" s="105">
        <v>100</v>
      </c>
      <c r="U65" s="106">
        <f t="shared" si="2"/>
        <v>30.600000000000005</v>
      </c>
    </row>
    <row r="66" spans="1:21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7">
        <f>SUM(D66:Q66)</f>
        <v>0</v>
      </c>
      <c r="S66" s="104">
        <f>SUM(C24*R66)</f>
        <v>0</v>
      </c>
      <c r="T66" s="105">
        <v>31</v>
      </c>
      <c r="U66" s="106">
        <f t="shared" si="2"/>
        <v>0</v>
      </c>
    </row>
    <row r="67" spans="1:21" ht="15.75">
      <c r="A67" s="108" t="s">
        <v>89</v>
      </c>
      <c r="B67" s="103"/>
      <c r="C67" s="103" t="s">
        <v>44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7">
        <f>SUM(D67:Q67)</f>
        <v>0</v>
      </c>
      <c r="S67" s="104">
        <f>SUM(C24*R67)</f>
        <v>0</v>
      </c>
      <c r="T67" s="105">
        <v>40</v>
      </c>
      <c r="U67" s="106">
        <f t="shared" si="2"/>
        <v>0</v>
      </c>
    </row>
    <row r="68" spans="1:21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7">
        <v>0</v>
      </c>
      <c r="S68" s="104">
        <f>SUM(C24*R68)</f>
        <v>0</v>
      </c>
      <c r="T68" s="105">
        <v>50</v>
      </c>
      <c r="U68" s="106">
        <f t="shared" si="2"/>
        <v>0</v>
      </c>
    </row>
    <row r="69" spans="1:21" ht="15.75">
      <c r="A69" s="102" t="s">
        <v>91</v>
      </c>
      <c r="B69" s="103"/>
      <c r="C69" s="103" t="s">
        <v>44</v>
      </c>
      <c r="D69" s="100">
        <v>0.05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7">
        <f t="shared" ref="R69:R80" si="3">SUM(D69:Q69)</f>
        <v>0.05</v>
      </c>
      <c r="S69" s="104">
        <f>R69*C24</f>
        <v>0.45</v>
      </c>
      <c r="T69" s="105">
        <v>70</v>
      </c>
      <c r="U69" s="106">
        <f t="shared" si="2"/>
        <v>31.5</v>
      </c>
    </row>
    <row r="70" spans="1:21" ht="15.75">
      <c r="A70" s="102" t="s">
        <v>92</v>
      </c>
      <c r="B70" s="103"/>
      <c r="C70" s="103" t="s">
        <v>44</v>
      </c>
      <c r="D70" s="100">
        <v>3.0000000000000001E-3</v>
      </c>
      <c r="E70" s="100"/>
      <c r="F70" s="100"/>
      <c r="G70" s="100">
        <v>7.0000000000000001E-3</v>
      </c>
      <c r="H70" s="100"/>
      <c r="I70" s="100">
        <v>2E-3</v>
      </c>
      <c r="J70" s="100"/>
      <c r="K70" s="100"/>
      <c r="L70" s="100"/>
      <c r="M70" s="100">
        <v>7.0000000000000001E-3</v>
      </c>
      <c r="N70" s="100"/>
      <c r="O70" s="100">
        <v>2E-3</v>
      </c>
      <c r="P70" s="100">
        <v>0.01</v>
      </c>
      <c r="Q70" s="100"/>
      <c r="R70" s="107">
        <f t="shared" si="3"/>
        <v>3.1E-2</v>
      </c>
      <c r="S70" s="104">
        <f>R70*C24</f>
        <v>0.27900000000000003</v>
      </c>
      <c r="T70" s="105">
        <v>60</v>
      </c>
      <c r="U70" s="106">
        <f t="shared" si="2"/>
        <v>16.740000000000002</v>
      </c>
    </row>
    <row r="71" spans="1:21" ht="15.75">
      <c r="A71" s="102" t="s">
        <v>93</v>
      </c>
      <c r="B71" s="103"/>
      <c r="C71" s="103" t="s">
        <v>44</v>
      </c>
      <c r="D71" s="100">
        <v>1E-3</v>
      </c>
      <c r="E71" s="100"/>
      <c r="F71" s="100"/>
      <c r="G71" s="100"/>
      <c r="H71" s="100"/>
      <c r="I71" s="100"/>
      <c r="J71" s="100">
        <v>2.9999999999999997E-4</v>
      </c>
      <c r="K71" s="100">
        <v>2.9999999999999997E-4</v>
      </c>
      <c r="L71" s="100"/>
      <c r="M71" s="100"/>
      <c r="N71" s="100"/>
      <c r="O71" s="100"/>
      <c r="P71" s="100"/>
      <c r="Q71" s="100"/>
      <c r="R71" s="107">
        <f t="shared" si="3"/>
        <v>1.5999999999999999E-3</v>
      </c>
      <c r="S71" s="104">
        <f>R71*C24</f>
        <v>1.44E-2</v>
      </c>
      <c r="T71" s="105">
        <v>12</v>
      </c>
      <c r="U71" s="106">
        <f>SUM(S71*T71)</f>
        <v>0.17280000000000001</v>
      </c>
    </row>
    <row r="72" spans="1:21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7">
        <f t="shared" si="3"/>
        <v>0</v>
      </c>
      <c r="S72" s="104">
        <f>SUM(C24*R72)</f>
        <v>0</v>
      </c>
      <c r="T72" s="105">
        <v>150</v>
      </c>
      <c r="U72" s="106">
        <f t="shared" si="2"/>
        <v>0</v>
      </c>
    </row>
    <row r="73" spans="1:21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7">
        <f t="shared" si="3"/>
        <v>0</v>
      </c>
      <c r="S73" s="104">
        <f>SUM(C24*R73)</f>
        <v>0</v>
      </c>
      <c r="T73" s="105">
        <v>180</v>
      </c>
      <c r="U73" s="106">
        <f t="shared" si="2"/>
        <v>0</v>
      </c>
    </row>
    <row r="74" spans="1:21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>
        <v>2.4E-2</v>
      </c>
      <c r="Q74" s="100"/>
      <c r="R74" s="107">
        <f t="shared" si="3"/>
        <v>2.4E-2</v>
      </c>
      <c r="S74" s="104">
        <f>SUM(C24*R74)</f>
        <v>0.216</v>
      </c>
      <c r="T74" s="105">
        <v>200</v>
      </c>
      <c r="U74" s="106">
        <f t="shared" si="2"/>
        <v>43.2</v>
      </c>
    </row>
    <row r="75" spans="1:21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7">
        <f t="shared" si="3"/>
        <v>0</v>
      </c>
      <c r="S75" s="104">
        <f>SUM(C24*R75)</f>
        <v>0</v>
      </c>
      <c r="T75" s="105">
        <v>100</v>
      </c>
      <c r="U75" s="106">
        <f t="shared" si="2"/>
        <v>0</v>
      </c>
    </row>
    <row r="76" spans="1:21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7">
        <f t="shared" si="3"/>
        <v>0</v>
      </c>
      <c r="S76" s="104">
        <v>0</v>
      </c>
      <c r="T76" s="105">
        <v>160</v>
      </c>
      <c r="U76" s="106">
        <f t="shared" si="2"/>
        <v>0</v>
      </c>
    </row>
    <row r="77" spans="1:21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7">
        <f t="shared" si="3"/>
        <v>0</v>
      </c>
      <c r="S77" s="104">
        <f>SUM(C24*R77)</f>
        <v>0</v>
      </c>
      <c r="T77" s="105">
        <v>150</v>
      </c>
      <c r="U77" s="106">
        <f t="shared" si="2"/>
        <v>0</v>
      </c>
    </row>
    <row r="78" spans="1:21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7">
        <f t="shared" si="3"/>
        <v>0</v>
      </c>
      <c r="S78" s="104">
        <f>SUM(C24*R78)</f>
        <v>0</v>
      </c>
      <c r="T78" s="105">
        <v>190</v>
      </c>
      <c r="U78" s="106">
        <f t="shared" si="2"/>
        <v>0</v>
      </c>
    </row>
    <row r="79" spans="1:21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7">
        <f t="shared" si="3"/>
        <v>0</v>
      </c>
      <c r="S79" s="104">
        <f>SUM(C24*R79)</f>
        <v>0</v>
      </c>
      <c r="T79" s="105">
        <v>195</v>
      </c>
      <c r="U79" s="106">
        <f t="shared" si="2"/>
        <v>0</v>
      </c>
    </row>
    <row r="80" spans="1:21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7">
        <f t="shared" si="3"/>
        <v>0</v>
      </c>
      <c r="S80" s="104">
        <v>0</v>
      </c>
      <c r="T80" s="105">
        <v>165</v>
      </c>
      <c r="U80" s="106">
        <f t="shared" si="2"/>
        <v>0</v>
      </c>
    </row>
    <row r="81" spans="1:21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7">
        <v>0</v>
      </c>
      <c r="S81" s="104">
        <v>0</v>
      </c>
      <c r="T81" s="105">
        <v>150</v>
      </c>
      <c r="U81" s="106">
        <f t="shared" si="2"/>
        <v>0</v>
      </c>
    </row>
    <row r="82" spans="1:21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7">
        <v>0</v>
      </c>
      <c r="S82" s="104">
        <v>0</v>
      </c>
      <c r="T82" s="105">
        <v>136</v>
      </c>
      <c r="U82" s="106">
        <f t="shared" si="2"/>
        <v>0</v>
      </c>
    </row>
    <row r="83" spans="1:21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7">
        <v>0</v>
      </c>
      <c r="S83" s="104">
        <v>0</v>
      </c>
      <c r="T83" s="105">
        <v>300</v>
      </c>
      <c r="U83" s="106">
        <f t="shared" si="2"/>
        <v>0</v>
      </c>
    </row>
    <row r="84" spans="1:21" ht="15.75">
      <c r="A84" s="127" t="s">
        <v>126</v>
      </c>
      <c r="B84" s="103"/>
      <c r="C84" s="103" t="s">
        <v>44</v>
      </c>
      <c r="D84" s="100"/>
      <c r="E84" s="100"/>
      <c r="F84" s="100"/>
      <c r="G84" s="100"/>
      <c r="H84" s="100"/>
      <c r="I84" s="100">
        <v>4.0000000000000001E-3</v>
      </c>
      <c r="J84" s="100"/>
      <c r="K84" s="100"/>
      <c r="L84" s="100"/>
      <c r="M84" s="100"/>
      <c r="N84" s="100"/>
      <c r="O84" s="100"/>
      <c r="P84" s="100"/>
      <c r="Q84" s="100"/>
      <c r="R84" s="107">
        <f>SUM(D84:Q84)</f>
        <v>4.0000000000000001E-3</v>
      </c>
      <c r="S84" s="104">
        <f>R84*C24</f>
        <v>3.6000000000000004E-2</v>
      </c>
      <c r="T84" s="105">
        <v>400</v>
      </c>
      <c r="U84" s="106">
        <f>SUM(S84*T84)</f>
        <v>14.400000000000002</v>
      </c>
    </row>
    <row r="85" spans="1:21">
      <c r="A85" s="127" t="s">
        <v>114</v>
      </c>
      <c r="B85" s="103"/>
      <c r="C85" s="103" t="s">
        <v>44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7">
        <f>SUM(D85:Q85)</f>
        <v>0</v>
      </c>
      <c r="S85" s="104">
        <f>SUM(C24*R85)</f>
        <v>0</v>
      </c>
      <c r="T85" s="129">
        <v>110</v>
      </c>
      <c r="U85" s="106">
        <f>SUM(S85*T85)</f>
        <v>0</v>
      </c>
    </row>
    <row r="86" spans="1:21">
      <c r="A86" s="128" t="s">
        <v>105</v>
      </c>
      <c r="B86" s="103"/>
      <c r="C86" s="103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7"/>
      <c r="S86" s="104"/>
      <c r="T86" s="96"/>
      <c r="U86" s="130">
        <f>SUM(U26:U85)</f>
        <v>832.13680000000022</v>
      </c>
    </row>
    <row r="87" spans="1:21">
      <c r="A87" s="128" t="s">
        <v>106</v>
      </c>
      <c r="B87" s="110"/>
      <c r="C87" s="11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31"/>
      <c r="S87" s="132"/>
      <c r="T87" s="96"/>
      <c r="U87" s="106">
        <f>SUM(U86/C24)</f>
        <v>92.459644444444464</v>
      </c>
    </row>
    <row r="88" spans="1:21">
      <c r="S88" s="10"/>
      <c r="T88" s="11"/>
    </row>
    <row r="89" spans="1:21">
      <c r="A89" s="21" t="s">
        <v>107</v>
      </c>
      <c r="I89" s="7"/>
      <c r="J89" s="133"/>
      <c r="S89" s="10"/>
      <c r="T89" s="11"/>
    </row>
    <row r="90" spans="1:21">
      <c r="A90" s="21" t="s">
        <v>108</v>
      </c>
      <c r="S90" s="10"/>
      <c r="T90" s="11"/>
    </row>
    <row r="91" spans="1:21">
      <c r="A91" s="7" t="s">
        <v>109</v>
      </c>
      <c r="B91" s="133"/>
      <c r="C91" s="133" t="s">
        <v>110</v>
      </c>
      <c r="D91" s="133"/>
      <c r="E91" t="s">
        <v>28</v>
      </c>
      <c r="J91" t="s">
        <v>111</v>
      </c>
      <c r="N91" t="s">
        <v>28</v>
      </c>
      <c r="S91" s="10"/>
      <c r="T91" s="11"/>
    </row>
    <row r="92" spans="1:21">
      <c r="A92" s="21" t="s">
        <v>112</v>
      </c>
      <c r="I92" t="s">
        <v>113</v>
      </c>
      <c r="S92" s="10"/>
      <c r="T92" s="11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D19:H20"/>
    <mergeCell ref="I19:N20"/>
    <mergeCell ref="O19:Q20"/>
    <mergeCell ref="S19:U19"/>
    <mergeCell ref="S20:U20"/>
    <mergeCell ref="R18:R23"/>
    <mergeCell ref="D21:D23"/>
    <mergeCell ref="E21:E23"/>
    <mergeCell ref="F21:F23"/>
    <mergeCell ref="G21:G23"/>
    <mergeCell ref="M21:M23"/>
    <mergeCell ref="S57:U57"/>
    <mergeCell ref="O60:O62"/>
    <mergeCell ref="P60:P62"/>
    <mergeCell ref="Q60:Q62"/>
    <mergeCell ref="H21:H23"/>
    <mergeCell ref="I21:I23"/>
    <mergeCell ref="J21:J23"/>
    <mergeCell ref="K21:K23"/>
    <mergeCell ref="L21:L23"/>
    <mergeCell ref="N21:N23"/>
    <mergeCell ref="O21:O23"/>
    <mergeCell ref="P21:P23"/>
    <mergeCell ref="Q21:Q23"/>
    <mergeCell ref="R57:R62"/>
    <mergeCell ref="N60:N62"/>
    <mergeCell ref="D58:H59"/>
    <mergeCell ref="I58:N59"/>
    <mergeCell ref="O58:Q59"/>
    <mergeCell ref="S58:U58"/>
    <mergeCell ref="S59:U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M60:M6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2025-02-04T06:26:17Z</dcterms:modified>
</cp:coreProperties>
</file>