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84" i="1" l="1"/>
  <c r="R84" i="1" s="1"/>
  <c r="T84" i="1" s="1"/>
  <c r="T83" i="1" l="1"/>
  <c r="T82" i="1"/>
  <c r="T81" i="1"/>
  <c r="T80" i="1"/>
  <c r="Q80" i="1"/>
  <c r="Q79" i="1"/>
  <c r="R79" i="1" s="1"/>
  <c r="T79" i="1" s="1"/>
  <c r="Q78" i="1"/>
  <c r="R78" i="1" s="1"/>
  <c r="T78" i="1" s="1"/>
  <c r="Q77" i="1"/>
  <c r="R77" i="1" s="1"/>
  <c r="T77" i="1" s="1"/>
  <c r="T76" i="1"/>
  <c r="Q76" i="1"/>
  <c r="Q75" i="1"/>
  <c r="R75" i="1" s="1"/>
  <c r="T75" i="1" s="1"/>
  <c r="Q74" i="1"/>
  <c r="R74" i="1" s="1"/>
  <c r="T74" i="1" s="1"/>
  <c r="Q73" i="1"/>
  <c r="R73" i="1" s="1"/>
  <c r="T73" i="1" s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R68" i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Q55" i="1"/>
  <c r="R55" i="1" s="1"/>
  <c r="T55" i="1" s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T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T30" i="1"/>
  <c r="T29" i="1"/>
  <c r="T28" i="1"/>
  <c r="Q28" i="1"/>
  <c r="T27" i="1"/>
  <c r="Q27" i="1"/>
  <c r="Q26" i="1"/>
  <c r="R26" i="1" s="1"/>
  <c r="T26" i="1" s="1"/>
  <c r="I13" i="1"/>
  <c r="T86" i="1" l="1"/>
  <c r="L13" i="1" l="1"/>
</calcChain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<sst xmlns="http://schemas.openxmlformats.org/spreadsheetml/2006/main" count="209" uniqueCount="131">
  <si>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</si>
  <si>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</si>
  <si>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</si>
  <si>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</si>
  <si>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</si>
  <si>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</si>
  <si>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</si>
  <si>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</si>
  <si>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</si>
  <si>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</si>
  <si>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</si>
  <si>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</si>
  <si>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</si>
  <si>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</si>
  <si>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</si>
  <si>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</si>
  <si>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</si>
  <si>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</si>
  <si>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</si>
  <si>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</si>
  <si>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</si>
  <si>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</si>
  <si>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</si>
  <si>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</si>
  <si>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</si>
  <si>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</si>
  <si>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</si>
  <si>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</si>
  <si>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</si>
  <si>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</si>
  <si>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</si>
  <si>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</si>
  <si>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</si>
  <si>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</si>
  <si>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</si>
  <si>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</si>
  <si>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</si>
  <si>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</si>
  <si>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</si>
  <si>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</si>
  <si>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</si>
  <si>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</si>
  <si>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</si>
  <si>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</si>
  <si>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</si>
  <si>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</si>
  <si>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</si>
  <si>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</si>
  <si>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</si>
  <si>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</si>
  <si>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</si>
  <si>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</si>
  <si>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</si>
  <si>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</si>
  <si>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</si>
  <si>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</si>
  <si>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</si>
  <si>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</si>
  <si>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</si>
  <si>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</si>
  <si>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</si>
  <si>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</si>
  <si>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</si>
  <si>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</si>
  <si>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</si>
  <si>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</si>
  <si>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</si>
  <si>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</si>
  <si>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</si>
  <si>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</si>
  <si>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</si>
  <si>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</si>
  <si>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</si>
  <si>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</si>
  <si>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</si>
  <si>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</si>
  <si>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</si>
  <si>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</si>
  <si>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</si>
  <si>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</si>
  <si>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</si>
  <si>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</si>
  <si>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</si>
  <si>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</si>
  <si>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</si>
  <si>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</si>
  <si>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</si>
  <si>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</si>
  <si>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</si>
  <si>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</si>
  <si>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</si>
  <si>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</si>
  <si>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</si>
  <si>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</si>
  <si>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</si>
  <si>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</si>
  <si>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</si>
  <si>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</si>
  <si>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</si>
  <si>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</si>
  <si>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</si>
  <si>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</si>
  <si>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</si>
  <si>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</si>
  <si>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</si>
  <si>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</si>
  <si>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</si>
  <si>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</si>
  <si>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</si>
  <si>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</si>
  <si>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</si>
  <si>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</si>
  <si>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</si>
  <si>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</si>
  <si>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</si>
  <si>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Суп молочный с макаронными изделиями</t>
  </si>
  <si>
    <t>Хлеб в ассортименте</t>
  </si>
  <si>
    <t>Какао с молоком</t>
  </si>
  <si>
    <t xml:space="preserve">Салата из свеклы отварной </t>
  </si>
  <si>
    <t>Суп с рыбными консервами</t>
  </si>
  <si>
    <t>Капуста тушеная</t>
  </si>
  <si>
    <t>Компот из смеси сухофруктов</t>
  </si>
  <si>
    <t>Хлеб</t>
  </si>
  <si>
    <t>Омлет натуральный</t>
  </si>
  <si>
    <t>Чай с сахаром</t>
  </si>
  <si>
    <t>хлеб</t>
  </si>
  <si>
    <t>Капуста тушеная с мясом</t>
  </si>
  <si>
    <t>чай с сахаром</t>
  </si>
  <si>
    <t xml:space="preserve"> Меню-требование на выдачу продуктов питания  N 6</t>
  </si>
  <si>
    <r>
      <t>"10"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</si>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</sst>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2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2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3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3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3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4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5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3" fillId="0" borderId="8" xfId="0" applyNumberFormat="1" applyFont="1" applyFill="1" applyBorder="1" applyAlignment="1">
      <alignment horizontal="left" wrapText="1"/>
    </xf>
    <xf numFmtId="49" fontId="16" fillId="0" borderId="40" xfId="1" applyNumberFormat="1" applyFont="1" applyBorder="1" applyAlignment="1">
      <alignment horizontal="left" vertical="top" wrapText="1"/>
    </xf>
    <xf numFmtId="0" fontId="17" fillId="0" borderId="27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18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49" fontId="11" fillId="0" borderId="3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4" fillId="0" borderId="39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A74" zoomScale="80" zoomScaleNormal="80" workbookViewId="0">
      <selection activeCell="T88" sqref="T88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3" width="11.5703125" customWidth="1"/>
    <col min="14" max="15" width="9.140625" customWidth="1"/>
    <col min="16" max="16" width="13.28515625" customWidth="1"/>
    <col min="17" max="17" width="9.8554687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3"/>
      <c r="S1" s="4"/>
      <c r="T1" s="5"/>
    </row>
    <row r="2" spans="1:20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7"/>
      <c r="Q2" s="7"/>
      <c r="R2" s="3"/>
      <c r="S2" s="4"/>
      <c r="T2" s="5"/>
    </row>
    <row r="3" spans="1:20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128</v>
      </c>
      <c r="N3" s="1"/>
      <c r="O3" s="1"/>
      <c r="P3" s="7"/>
      <c r="Q3" s="7"/>
      <c r="R3" s="3"/>
      <c r="S3" s="4"/>
      <c r="T3" s="5"/>
    </row>
    <row r="4" spans="1:20">
      <c r="A4" s="2" t="s">
        <v>129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9"/>
      <c r="Q4" s="9"/>
      <c r="R4" s="10"/>
      <c r="S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9"/>
      <c r="N5" s="1"/>
      <c r="O5" s="1"/>
      <c r="P5" s="9"/>
      <c r="Q5" s="9"/>
      <c r="R5" s="10"/>
      <c r="S5" s="11"/>
    </row>
    <row r="6" spans="1:20" ht="15.75" thickBot="1">
      <c r="A6" s="140" t="s">
        <v>4</v>
      </c>
      <c r="B6" s="140"/>
      <c r="C6" s="140"/>
      <c r="D6" s="141"/>
      <c r="E6" s="142" t="s">
        <v>5</v>
      </c>
      <c r="F6" s="140"/>
      <c r="G6" s="13"/>
      <c r="H6" s="13"/>
      <c r="I6" s="14" t="s">
        <v>6</v>
      </c>
      <c r="J6" s="15"/>
      <c r="K6" s="16"/>
      <c r="L6" s="17"/>
      <c r="M6" s="9"/>
      <c r="R6" s="150" t="s">
        <v>7</v>
      </c>
      <c r="S6" s="151"/>
      <c r="T6" s="152"/>
    </row>
    <row r="7" spans="1:20">
      <c r="A7" s="148" t="s">
        <v>8</v>
      </c>
      <c r="B7" s="148"/>
      <c r="C7" s="148"/>
      <c r="D7" s="149"/>
      <c r="E7" s="143" t="s">
        <v>9</v>
      </c>
      <c r="F7" s="146"/>
      <c r="G7" s="18"/>
      <c r="H7" s="18"/>
      <c r="I7" s="19" t="s">
        <v>10</v>
      </c>
      <c r="J7" s="20"/>
      <c r="K7" s="21"/>
      <c r="L7" s="22" t="s">
        <v>11</v>
      </c>
      <c r="R7" s="153" t="s">
        <v>12</v>
      </c>
      <c r="S7" s="154"/>
      <c r="T7" s="155"/>
    </row>
    <row r="8" spans="1:20">
      <c r="A8" s="23" t="s">
        <v>13</v>
      </c>
      <c r="B8" s="142" t="s">
        <v>14</v>
      </c>
      <c r="C8" s="140"/>
      <c r="D8" s="141"/>
      <c r="E8" s="143" t="s">
        <v>15</v>
      </c>
      <c r="F8" s="146"/>
      <c r="G8" s="18"/>
      <c r="H8" s="18"/>
      <c r="I8" s="19" t="s">
        <v>16</v>
      </c>
      <c r="J8" s="7"/>
      <c r="K8" s="21"/>
      <c r="L8" s="22" t="s">
        <v>17</v>
      </c>
      <c r="R8" s="24"/>
      <c r="S8" s="25"/>
      <c r="T8" s="26"/>
    </row>
    <row r="9" spans="1:20">
      <c r="A9" s="27" t="s">
        <v>18</v>
      </c>
      <c r="B9" s="143" t="s">
        <v>19</v>
      </c>
      <c r="C9" s="144"/>
      <c r="D9" s="145"/>
      <c r="E9" s="143" t="s">
        <v>20</v>
      </c>
      <c r="F9" s="146"/>
      <c r="G9" s="18"/>
      <c r="H9" s="18"/>
      <c r="I9" s="19" t="s">
        <v>21</v>
      </c>
      <c r="J9" s="7"/>
      <c r="K9" s="21"/>
      <c r="L9" s="28"/>
      <c r="N9" s="29">
        <v>45698</v>
      </c>
      <c r="O9" s="29"/>
      <c r="P9" s="30"/>
      <c r="Q9" s="30"/>
      <c r="R9" s="31"/>
      <c r="S9" s="32"/>
      <c r="T9" s="33"/>
    </row>
    <row r="10" spans="1:20">
      <c r="A10" s="34"/>
      <c r="B10" s="147" t="s">
        <v>22</v>
      </c>
      <c r="C10" s="148"/>
      <c r="D10" s="149"/>
      <c r="E10" s="35"/>
      <c r="F10" s="6"/>
      <c r="G10" s="6"/>
      <c r="H10" s="6"/>
      <c r="I10" s="7"/>
      <c r="J10" s="36"/>
      <c r="K10" s="37"/>
      <c r="L10" s="28"/>
      <c r="R10" s="38"/>
      <c r="S10" s="39"/>
      <c r="T10" s="40"/>
    </row>
    <row r="11" spans="1:20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2" t="s">
        <v>23</v>
      </c>
      <c r="N11" s="1" t="s">
        <v>24</v>
      </c>
      <c r="O11" s="1"/>
      <c r="P11" s="9"/>
      <c r="Q11" s="9" t="s">
        <v>25</v>
      </c>
      <c r="R11" s="31"/>
      <c r="S11" s="32"/>
      <c r="T11" s="33"/>
    </row>
    <row r="12" spans="1:20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R12" s="24"/>
      <c r="S12" s="25"/>
      <c r="T12" s="26"/>
    </row>
    <row r="13" spans="1:20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891</v>
      </c>
      <c r="J13" s="56"/>
      <c r="K13" s="54"/>
      <c r="L13" s="57">
        <f>T85</f>
        <v>1111.47</v>
      </c>
      <c r="M13" s="2" t="s">
        <v>26</v>
      </c>
      <c r="N13" s="1"/>
      <c r="O13" s="1"/>
      <c r="P13" s="9"/>
      <c r="Q13" s="9"/>
      <c r="R13" s="31"/>
      <c r="S13" s="32"/>
      <c r="T13" s="33"/>
    </row>
    <row r="14" spans="1:20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R14" s="24"/>
      <c r="S14" s="25"/>
      <c r="T14" s="26"/>
    </row>
    <row r="15" spans="1:20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2" t="s">
        <v>27</v>
      </c>
      <c r="R15" s="63" t="s">
        <v>28</v>
      </c>
      <c r="S15" s="64"/>
      <c r="T15" s="65"/>
    </row>
    <row r="16" spans="1:20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R16" s="10"/>
      <c r="S16" s="11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1"/>
      <c r="O17" s="1"/>
      <c r="P17" s="9"/>
      <c r="Q17" s="9"/>
      <c r="R17" s="68"/>
      <c r="S17" s="69"/>
      <c r="T17" s="1"/>
    </row>
    <row r="18" spans="1:20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4"/>
      <c r="N18" s="74"/>
      <c r="O18" s="74"/>
      <c r="P18" s="76"/>
      <c r="Q18" s="168"/>
      <c r="R18" s="142" t="s">
        <v>31</v>
      </c>
      <c r="S18" s="140"/>
      <c r="T18" s="140"/>
    </row>
    <row r="19" spans="1:20">
      <c r="A19" s="77"/>
      <c r="B19" s="78"/>
      <c r="C19" s="22" t="s">
        <v>32</v>
      </c>
      <c r="D19" s="156" t="s">
        <v>33</v>
      </c>
      <c r="E19" s="157"/>
      <c r="F19" s="157"/>
      <c r="G19" s="157"/>
      <c r="H19" s="158"/>
      <c r="I19" s="157" t="s">
        <v>130</v>
      </c>
      <c r="J19" s="157"/>
      <c r="K19" s="157"/>
      <c r="L19" s="157"/>
      <c r="M19" s="158"/>
      <c r="N19" s="162" t="s">
        <v>34</v>
      </c>
      <c r="O19" s="163"/>
      <c r="P19" s="164"/>
      <c r="Q19" s="169"/>
      <c r="R19" s="147" t="s">
        <v>35</v>
      </c>
      <c r="S19" s="148"/>
      <c r="T19" s="148"/>
    </row>
    <row r="20" spans="1:20" ht="15.75" thickBot="1">
      <c r="A20" s="79"/>
      <c r="B20" s="80"/>
      <c r="C20" s="22" t="s">
        <v>36</v>
      </c>
      <c r="D20" s="159"/>
      <c r="E20" s="160"/>
      <c r="F20" s="160"/>
      <c r="G20" s="160"/>
      <c r="H20" s="161"/>
      <c r="I20" s="160"/>
      <c r="J20" s="160"/>
      <c r="K20" s="160"/>
      <c r="L20" s="160"/>
      <c r="M20" s="161"/>
      <c r="N20" s="165"/>
      <c r="O20" s="166"/>
      <c r="P20" s="167"/>
      <c r="Q20" s="169"/>
      <c r="R20" s="142" t="s">
        <v>37</v>
      </c>
      <c r="S20" s="140"/>
      <c r="T20" s="140"/>
    </row>
    <row r="21" spans="1:20" ht="15" customHeight="1">
      <c r="A21" s="79" t="s">
        <v>38</v>
      </c>
      <c r="B21" s="80" t="s">
        <v>39</v>
      </c>
      <c r="C21" s="80" t="s">
        <v>40</v>
      </c>
      <c r="D21" s="134" t="s">
        <v>115</v>
      </c>
      <c r="E21" s="134" t="s">
        <v>116</v>
      </c>
      <c r="F21" s="137" t="s">
        <v>41</v>
      </c>
      <c r="G21" s="137" t="s">
        <v>117</v>
      </c>
      <c r="H21" s="137" t="s">
        <v>125</v>
      </c>
      <c r="I21" s="137" t="s">
        <v>118</v>
      </c>
      <c r="J21" s="134" t="s">
        <v>119</v>
      </c>
      <c r="K21" s="134" t="s">
        <v>126</v>
      </c>
      <c r="L21" s="134" t="s">
        <v>121</v>
      </c>
      <c r="M21" s="137" t="s">
        <v>122</v>
      </c>
      <c r="N21" s="137" t="s">
        <v>123</v>
      </c>
      <c r="O21" s="137" t="s">
        <v>125</v>
      </c>
      <c r="P21" s="172" t="s">
        <v>127</v>
      </c>
      <c r="Q21" s="170"/>
      <c r="R21" s="81" t="s">
        <v>44</v>
      </c>
      <c r="S21" s="82"/>
      <c r="T21" s="83"/>
    </row>
    <row r="22" spans="1:20">
      <c r="A22" s="79"/>
      <c r="B22" s="80"/>
      <c r="C22" s="80" t="s">
        <v>45</v>
      </c>
      <c r="D22" s="135"/>
      <c r="E22" s="135"/>
      <c r="F22" s="138"/>
      <c r="G22" s="138"/>
      <c r="H22" s="138"/>
      <c r="I22" s="138"/>
      <c r="J22" s="135"/>
      <c r="K22" s="135"/>
      <c r="L22" s="135"/>
      <c r="M22" s="138"/>
      <c r="N22" s="138"/>
      <c r="O22" s="138"/>
      <c r="P22" s="173"/>
      <c r="Q22" s="170"/>
      <c r="R22" s="84" t="s">
        <v>46</v>
      </c>
      <c r="S22" s="85" t="s">
        <v>47</v>
      </c>
      <c r="T22" s="18" t="s">
        <v>48</v>
      </c>
    </row>
    <row r="23" spans="1:20">
      <c r="A23" s="86"/>
      <c r="B23" s="87"/>
      <c r="C23" s="87"/>
      <c r="D23" s="136"/>
      <c r="E23" s="136"/>
      <c r="F23" s="139"/>
      <c r="G23" s="139"/>
      <c r="H23" s="139"/>
      <c r="I23" s="139"/>
      <c r="J23" s="136"/>
      <c r="K23" s="136"/>
      <c r="L23" s="136"/>
      <c r="M23" s="139"/>
      <c r="N23" s="139"/>
      <c r="O23" s="139"/>
      <c r="P23" s="174"/>
      <c r="Q23" s="171"/>
      <c r="R23" s="88" t="s">
        <v>49</v>
      </c>
      <c r="S23" s="89"/>
      <c r="T23" s="90"/>
    </row>
    <row r="24" spans="1:20">
      <c r="A24" s="91" t="s">
        <v>50</v>
      </c>
      <c r="B24" s="92"/>
      <c r="C24" s="92"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5"/>
      <c r="S24" s="96"/>
      <c r="T24" s="97"/>
    </row>
    <row r="25" spans="1:20" ht="15.75" thickBot="1">
      <c r="A25" s="98" t="s">
        <v>51</v>
      </c>
      <c r="B25" s="99"/>
      <c r="C25" s="99" t="s">
        <v>52</v>
      </c>
      <c r="D25" s="100">
        <v>200</v>
      </c>
      <c r="E25" s="100">
        <v>30</v>
      </c>
      <c r="F25" s="100">
        <v>20</v>
      </c>
      <c r="G25" s="100">
        <v>200</v>
      </c>
      <c r="H25" s="100">
        <v>30</v>
      </c>
      <c r="I25" s="100">
        <v>60</v>
      </c>
      <c r="J25" s="100">
        <v>200</v>
      </c>
      <c r="K25" s="100">
        <v>200</v>
      </c>
      <c r="L25" s="100">
        <v>200</v>
      </c>
      <c r="M25" s="100">
        <v>30</v>
      </c>
      <c r="N25" s="100">
        <v>150</v>
      </c>
      <c r="O25" s="100">
        <v>30</v>
      </c>
      <c r="P25" s="100">
        <v>200</v>
      </c>
      <c r="Q25" s="94"/>
      <c r="R25" s="101"/>
      <c r="S25" s="96"/>
      <c r="T25" s="97"/>
    </row>
    <row r="26" spans="1:20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/>
      <c r="M26" s="100">
        <v>0.03</v>
      </c>
      <c r="N26" s="100"/>
      <c r="O26" s="100">
        <v>0.03</v>
      </c>
      <c r="P26" s="100"/>
      <c r="Q26" s="100">
        <f>SUM(D26:P26)</f>
        <v>0.09</v>
      </c>
      <c r="R26" s="104">
        <f>SUM(C24*Q26)</f>
        <v>0.80999999999999994</v>
      </c>
      <c r="S26" s="105">
        <v>90</v>
      </c>
      <c r="T26" s="106">
        <f>SUM(R26*S26)</f>
        <v>72.899999999999991</v>
      </c>
    </row>
    <row r="27" spans="1:20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>SUM(D27:P27)</f>
        <v>0</v>
      </c>
      <c r="R27" s="104">
        <v>0</v>
      </c>
      <c r="S27" s="105">
        <v>102.85</v>
      </c>
      <c r="T27" s="106">
        <f t="shared" ref="T27:T55" si="0">SUM(R27*S27)</f>
        <v>0</v>
      </c>
    </row>
    <row r="28" spans="1:20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7">
        <f>SUM(D28:P28)</f>
        <v>0</v>
      </c>
      <c r="R28" s="104">
        <v>0</v>
      </c>
      <c r="S28" s="105">
        <v>75</v>
      </c>
      <c r="T28" s="106">
        <f t="shared" si="0"/>
        <v>0</v>
      </c>
    </row>
    <row r="29" spans="1:20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7">
        <v>0</v>
      </c>
      <c r="R29" s="104">
        <v>0</v>
      </c>
      <c r="S29" s="105">
        <v>26</v>
      </c>
      <c r="T29" s="106">
        <f t="shared" si="0"/>
        <v>0</v>
      </c>
    </row>
    <row r="30" spans="1:20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>
        <v>1</v>
      </c>
      <c r="O30" s="100"/>
      <c r="P30" s="100"/>
      <c r="Q30" s="107">
        <v>1</v>
      </c>
      <c r="R30" s="104">
        <v>7</v>
      </c>
      <c r="S30" s="105">
        <v>10</v>
      </c>
      <c r="T30" s="106">
        <f t="shared" si="0"/>
        <v>70</v>
      </c>
    </row>
    <row r="31" spans="1:20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7">
        <f t="shared" ref="Q31:Q55" si="1">SUM(D31:P31)</f>
        <v>0</v>
      </c>
      <c r="R31" s="104">
        <f>SUM(C24*Q31)</f>
        <v>0</v>
      </c>
      <c r="S31" s="105">
        <v>350</v>
      </c>
      <c r="T31" s="106">
        <f t="shared" si="0"/>
        <v>0</v>
      </c>
    </row>
    <row r="32" spans="1:20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9">
        <v>0.12</v>
      </c>
      <c r="L32" s="100"/>
      <c r="M32" s="100"/>
      <c r="N32" s="100"/>
      <c r="O32" s="100"/>
      <c r="P32" s="100"/>
      <c r="Q32" s="107">
        <f t="shared" si="1"/>
        <v>0.12</v>
      </c>
      <c r="R32" s="104">
        <f>SUM(C24*Q32)</f>
        <v>1.08</v>
      </c>
      <c r="S32" s="105">
        <v>207</v>
      </c>
      <c r="T32" s="106">
        <f t="shared" si="0"/>
        <v>223.56</v>
      </c>
    </row>
    <row r="33" spans="1:20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7">
        <f t="shared" si="1"/>
        <v>0</v>
      </c>
      <c r="R33" s="104">
        <f>SUM(C24*Q33)</f>
        <v>0</v>
      </c>
      <c r="S33" s="105">
        <v>270</v>
      </c>
      <c r="T33" s="106">
        <f t="shared" si="0"/>
        <v>0</v>
      </c>
    </row>
    <row r="34" spans="1:20" ht="15.75">
      <c r="A34" s="102" t="s">
        <v>62</v>
      </c>
      <c r="B34" s="103"/>
      <c r="C34" s="103" t="s">
        <v>44</v>
      </c>
      <c r="D34" s="100">
        <v>0.14000000000000001</v>
      </c>
      <c r="E34" s="100"/>
      <c r="F34" s="100"/>
      <c r="G34" s="100">
        <v>0.13</v>
      </c>
      <c r="H34" s="100"/>
      <c r="I34" s="100"/>
      <c r="J34" s="100"/>
      <c r="K34" s="100"/>
      <c r="L34" s="100"/>
      <c r="M34" s="100"/>
      <c r="N34" s="100">
        <v>5.8000000000000003E-2</v>
      </c>
      <c r="O34" s="100"/>
      <c r="P34" s="100"/>
      <c r="Q34" s="107">
        <f t="shared" si="1"/>
        <v>0.32800000000000001</v>
      </c>
      <c r="R34" s="104">
        <f>SUM(C24*Q34)</f>
        <v>2.952</v>
      </c>
      <c r="S34" s="105">
        <v>90</v>
      </c>
      <c r="T34" s="106">
        <f t="shared" si="0"/>
        <v>265.68</v>
      </c>
    </row>
    <row r="35" spans="1:20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7">
        <f t="shared" si="1"/>
        <v>0</v>
      </c>
      <c r="R35" s="104">
        <f>SUM(C24*Q35)</f>
        <v>0</v>
      </c>
      <c r="S35" s="105">
        <v>400</v>
      </c>
      <c r="T35" s="106">
        <f t="shared" si="0"/>
        <v>0</v>
      </c>
    </row>
    <row r="36" spans="1:20" ht="15.75">
      <c r="A36" s="102" t="s">
        <v>64</v>
      </c>
      <c r="B36" s="103"/>
      <c r="C36" s="103" t="s">
        <v>44</v>
      </c>
      <c r="D36" s="100"/>
      <c r="E36" s="100"/>
      <c r="F36" s="100"/>
      <c r="G36" s="100"/>
      <c r="H36" s="100"/>
      <c r="I36" s="100"/>
      <c r="J36" s="100"/>
      <c r="K36" s="100">
        <v>0.01</v>
      </c>
      <c r="L36" s="100"/>
      <c r="M36" s="100"/>
      <c r="N36" s="100">
        <v>1.2E-2</v>
      </c>
      <c r="O36" s="100"/>
      <c r="P36" s="100"/>
      <c r="Q36" s="107">
        <f t="shared" si="1"/>
        <v>2.1999999999999999E-2</v>
      </c>
      <c r="R36" s="104">
        <f>SUM(C24*Q36)</f>
        <v>0.19799999999999998</v>
      </c>
      <c r="S36" s="105">
        <v>500</v>
      </c>
      <c r="T36" s="106">
        <f t="shared" si="0"/>
        <v>98.999999999999986</v>
      </c>
    </row>
    <row r="37" spans="1:20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>
        <v>3.0000000000000001E-3</v>
      </c>
      <c r="J37" s="100"/>
      <c r="K37" s="100">
        <v>5.0000000000000001E-4</v>
      </c>
      <c r="L37" s="100"/>
      <c r="M37" s="100"/>
      <c r="N37" s="100"/>
      <c r="O37" s="100"/>
      <c r="P37" s="100"/>
      <c r="Q37" s="107">
        <f t="shared" si="1"/>
        <v>3.5000000000000001E-3</v>
      </c>
      <c r="R37" s="104">
        <f>SUM(C24*Q37)</f>
        <v>3.15E-2</v>
      </c>
      <c r="S37" s="105">
        <v>110</v>
      </c>
      <c r="T37" s="106">
        <f t="shared" si="0"/>
        <v>3.4649999999999999</v>
      </c>
    </row>
    <row r="38" spans="1:20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7">
        <f t="shared" si="1"/>
        <v>0</v>
      </c>
      <c r="R38" s="104">
        <f>SUM(C24*Q38)</f>
        <v>0</v>
      </c>
      <c r="S38" s="105">
        <v>230</v>
      </c>
      <c r="T38" s="106">
        <f t="shared" si="0"/>
        <v>0</v>
      </c>
    </row>
    <row r="39" spans="1:20" ht="15.75">
      <c r="A39" s="102" t="s">
        <v>41</v>
      </c>
      <c r="B39" s="103"/>
      <c r="C39" s="103" t="s">
        <v>44</v>
      </c>
      <c r="D39" s="100"/>
      <c r="E39" s="100"/>
      <c r="F39" s="100">
        <v>0.02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7">
        <f t="shared" si="1"/>
        <v>0.02</v>
      </c>
      <c r="R39" s="104">
        <f>SUM(C24*Q39)</f>
        <v>0.18</v>
      </c>
      <c r="S39" s="105">
        <v>360</v>
      </c>
      <c r="T39" s="106">
        <f t="shared" si="0"/>
        <v>64.8</v>
      </c>
    </row>
    <row r="40" spans="1:20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7">
        <f t="shared" si="1"/>
        <v>0</v>
      </c>
      <c r="R40" s="104">
        <f>SUM(C24*Q40)</f>
        <v>0</v>
      </c>
      <c r="S40" s="105">
        <v>550</v>
      </c>
      <c r="T40" s="106">
        <f t="shared" si="0"/>
        <v>0</v>
      </c>
    </row>
    <row r="41" spans="1:20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/>
      <c r="J41" s="100">
        <v>1.6E-2</v>
      </c>
      <c r="K41" s="100">
        <v>6.0000000000000001E-3</v>
      </c>
      <c r="L41" s="100"/>
      <c r="M41" s="100"/>
      <c r="N41" s="100"/>
      <c r="O41" s="100"/>
      <c r="P41" s="100"/>
      <c r="Q41" s="107">
        <f t="shared" si="1"/>
        <v>2.1999999999999999E-2</v>
      </c>
      <c r="R41" s="104">
        <f>SUM(C24*Q41)</f>
        <v>0.19799999999999998</v>
      </c>
      <c r="S41" s="105">
        <v>30</v>
      </c>
      <c r="T41" s="106">
        <f t="shared" si="0"/>
        <v>5.9399999999999995</v>
      </c>
    </row>
    <row r="42" spans="1:20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/>
      <c r="J42" s="100">
        <v>8.0000000000000002E-3</v>
      </c>
      <c r="K42" s="100">
        <v>1.2999999999999999E-2</v>
      </c>
      <c r="L42" s="100"/>
      <c r="M42" s="100"/>
      <c r="N42" s="100"/>
      <c r="O42" s="100"/>
      <c r="P42" s="100"/>
      <c r="Q42" s="107">
        <f t="shared" si="1"/>
        <v>2.0999999999999998E-2</v>
      </c>
      <c r="R42" s="104">
        <f>SUM(C24*Q42)</f>
        <v>0.18899999999999997</v>
      </c>
      <c r="S42" s="105">
        <v>26</v>
      </c>
      <c r="T42" s="106">
        <f t="shared" si="0"/>
        <v>4.9139999999999997</v>
      </c>
    </row>
    <row r="43" spans="1:20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/>
      <c r="J43" s="100">
        <v>7.5999999999999998E-2</v>
      </c>
      <c r="K43" s="100"/>
      <c r="L43" s="100"/>
      <c r="M43" s="100"/>
      <c r="N43" s="100"/>
      <c r="O43" s="100"/>
      <c r="P43" s="100"/>
      <c r="Q43" s="107">
        <f t="shared" si="1"/>
        <v>7.5999999999999998E-2</v>
      </c>
      <c r="R43" s="104">
        <f>SUM(C24*Q43)</f>
        <v>0.68399999999999994</v>
      </c>
      <c r="S43" s="105">
        <v>50</v>
      </c>
      <c r="T43" s="106">
        <f t="shared" si="0"/>
        <v>34.199999999999996</v>
      </c>
    </row>
    <row r="44" spans="1:20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/>
      <c r="K44" s="100">
        <v>0.191</v>
      </c>
      <c r="L44" s="100"/>
      <c r="M44" s="100"/>
      <c r="N44" s="100"/>
      <c r="O44" s="100"/>
      <c r="P44" s="100"/>
      <c r="Q44" s="107">
        <f t="shared" si="1"/>
        <v>0.191</v>
      </c>
      <c r="R44" s="104">
        <f>SUM(C24*Q44)</f>
        <v>1.7190000000000001</v>
      </c>
      <c r="S44" s="105">
        <v>25</v>
      </c>
      <c r="T44" s="106">
        <f t="shared" si="0"/>
        <v>42.975000000000001</v>
      </c>
    </row>
    <row r="45" spans="1:20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>
        <v>7.1999999999999995E-2</v>
      </c>
      <c r="J45" s="100"/>
      <c r="K45" s="100"/>
      <c r="L45" s="100"/>
      <c r="M45" s="100"/>
      <c r="N45" s="100"/>
      <c r="O45" s="100"/>
      <c r="P45" s="100"/>
      <c r="Q45" s="107">
        <f t="shared" si="1"/>
        <v>7.1999999999999995E-2</v>
      </c>
      <c r="R45" s="104">
        <f>SUM(C24*Q45)</f>
        <v>0.64799999999999991</v>
      </c>
      <c r="S45" s="105">
        <v>23</v>
      </c>
      <c r="T45" s="106">
        <f t="shared" si="0"/>
        <v>14.903999999999998</v>
      </c>
    </row>
    <row r="46" spans="1:20" ht="15.75">
      <c r="A46" s="102" t="s">
        <v>73</v>
      </c>
      <c r="B46" s="103"/>
      <c r="C46" s="103" t="s">
        <v>44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>
        <v>1E-3</v>
      </c>
      <c r="Q46" s="107">
        <f t="shared" si="1"/>
        <v>1E-3</v>
      </c>
      <c r="R46" s="104">
        <f>SUM(C24*Q46)</f>
        <v>9.0000000000000011E-3</v>
      </c>
      <c r="S46" s="105">
        <v>315</v>
      </c>
      <c r="T46" s="106">
        <f t="shared" si="0"/>
        <v>2.8350000000000004</v>
      </c>
    </row>
    <row r="47" spans="1:20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7">
        <f t="shared" si="1"/>
        <v>0</v>
      </c>
      <c r="R47" s="104">
        <f>SUM(C24*Q47)</f>
        <v>0</v>
      </c>
      <c r="S47" s="105">
        <v>500</v>
      </c>
      <c r="T47" s="106">
        <f t="shared" si="0"/>
        <v>0</v>
      </c>
    </row>
    <row r="48" spans="1:20" ht="15.75">
      <c r="A48" s="102" t="s">
        <v>75</v>
      </c>
      <c r="B48" s="103"/>
      <c r="C48" s="103" t="s">
        <v>44</v>
      </c>
      <c r="D48" s="100"/>
      <c r="E48" s="100"/>
      <c r="F48" s="100"/>
      <c r="G48" s="100">
        <v>5.0000000000000001E-3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7">
        <f t="shared" si="1"/>
        <v>5.0000000000000001E-3</v>
      </c>
      <c r="R48" s="104">
        <f>SUM(C24*Q48)</f>
        <v>4.4999999999999998E-2</v>
      </c>
      <c r="S48" s="105">
        <v>500</v>
      </c>
      <c r="T48" s="106">
        <f t="shared" si="0"/>
        <v>22.5</v>
      </c>
    </row>
    <row r="49" spans="1:20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>
        <v>2.5000000000000001E-2</v>
      </c>
      <c r="M49" s="100"/>
      <c r="N49" s="100"/>
      <c r="O49" s="100"/>
      <c r="P49" s="100"/>
      <c r="Q49" s="107">
        <f t="shared" si="1"/>
        <v>2.5000000000000001E-2</v>
      </c>
      <c r="R49" s="104">
        <f>SUM(C24*Q49)</f>
        <v>0.22500000000000001</v>
      </c>
      <c r="S49" s="105">
        <v>345</v>
      </c>
      <c r="T49" s="106">
        <f t="shared" si="0"/>
        <v>77.625</v>
      </c>
    </row>
    <row r="50" spans="1:20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7">
        <f t="shared" si="1"/>
        <v>0</v>
      </c>
      <c r="R50" s="104">
        <f>SUM(C24*Q50)</f>
        <v>0</v>
      </c>
      <c r="S50" s="105">
        <v>90</v>
      </c>
      <c r="T50" s="106">
        <f t="shared" si="0"/>
        <v>0</v>
      </c>
    </row>
    <row r="51" spans="1:20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/>
      <c r="K51" s="100">
        <v>8.0000000000000002E-3</v>
      </c>
      <c r="L51" s="100"/>
      <c r="M51" s="100"/>
      <c r="N51" s="100"/>
      <c r="O51" s="100"/>
      <c r="P51" s="100"/>
      <c r="Q51" s="107">
        <f t="shared" si="1"/>
        <v>8.0000000000000002E-3</v>
      </c>
      <c r="R51" s="104">
        <f>SUM(C24*Q51)</f>
        <v>7.2000000000000008E-2</v>
      </c>
      <c r="S51" s="105">
        <v>200</v>
      </c>
      <c r="T51" s="106">
        <f t="shared" si="0"/>
        <v>14.400000000000002</v>
      </c>
    </row>
    <row r="52" spans="1:20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>
        <v>1E-3</v>
      </c>
      <c r="L52" s="100"/>
      <c r="M52" s="100"/>
      <c r="N52" s="100"/>
      <c r="O52" s="100"/>
      <c r="P52" s="100"/>
      <c r="Q52" s="107">
        <f t="shared" si="1"/>
        <v>1E-3</v>
      </c>
      <c r="R52" s="104">
        <f>SUM(C24*Q52)</f>
        <v>9.0000000000000011E-3</v>
      </c>
      <c r="S52" s="105">
        <v>41</v>
      </c>
      <c r="T52" s="106">
        <f t="shared" si="0"/>
        <v>0.36900000000000005</v>
      </c>
    </row>
    <row r="53" spans="1:20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7">
        <f t="shared" si="1"/>
        <v>0</v>
      </c>
      <c r="R53" s="104">
        <f>SUM(C24*Q53)</f>
        <v>0</v>
      </c>
      <c r="S53" s="105">
        <v>40</v>
      </c>
      <c r="T53" s="106">
        <f t="shared" si="0"/>
        <v>0</v>
      </c>
    </row>
    <row r="54" spans="1:20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7">
        <f t="shared" si="1"/>
        <v>0</v>
      </c>
      <c r="R54" s="104">
        <f>SUM(C24*Q54)</f>
        <v>0</v>
      </c>
      <c r="S54" s="105">
        <v>60</v>
      </c>
      <c r="T54" s="106">
        <f t="shared" si="0"/>
        <v>0</v>
      </c>
    </row>
    <row r="55" spans="1:20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7">
        <f t="shared" si="1"/>
        <v>0</v>
      </c>
      <c r="R55" s="104">
        <f>SUM(C24*Q55)</f>
        <v>0</v>
      </c>
      <c r="S55" s="105">
        <v>53</v>
      </c>
      <c r="T55" s="106">
        <f t="shared" si="0"/>
        <v>0</v>
      </c>
    </row>
    <row r="56" spans="1:20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 t="s">
        <v>83</v>
      </c>
      <c r="S56" s="114"/>
      <c r="T56" s="115"/>
    </row>
    <row r="57" spans="1:20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4"/>
      <c r="N57" s="74"/>
      <c r="O57" s="74"/>
      <c r="P57" s="74"/>
      <c r="Q57" s="168"/>
      <c r="R57" s="175" t="s">
        <v>31</v>
      </c>
      <c r="S57" s="176"/>
      <c r="T57" s="176"/>
    </row>
    <row r="58" spans="1:20">
      <c r="A58" s="94"/>
      <c r="B58" s="78"/>
      <c r="C58" s="22" t="s">
        <v>32</v>
      </c>
      <c r="D58" s="156" t="s">
        <v>33</v>
      </c>
      <c r="E58" s="157"/>
      <c r="F58" s="157"/>
      <c r="G58" s="157"/>
      <c r="H58" s="158"/>
      <c r="I58" s="157"/>
      <c r="J58" s="157"/>
      <c r="K58" s="157"/>
      <c r="L58" s="157"/>
      <c r="M58" s="158"/>
      <c r="N58" s="182" t="s">
        <v>84</v>
      </c>
      <c r="O58" s="163"/>
      <c r="P58" s="164"/>
      <c r="Q58" s="169"/>
      <c r="R58" s="183" t="s">
        <v>35</v>
      </c>
      <c r="S58" s="184"/>
      <c r="T58" s="184"/>
    </row>
    <row r="59" spans="1:20" ht="15.75" thickBot="1">
      <c r="A59" s="117"/>
      <c r="B59" s="80"/>
      <c r="C59" s="22" t="s">
        <v>36</v>
      </c>
      <c r="D59" s="159"/>
      <c r="E59" s="160"/>
      <c r="F59" s="160"/>
      <c r="G59" s="160"/>
      <c r="H59" s="161"/>
      <c r="I59" s="160"/>
      <c r="J59" s="160"/>
      <c r="K59" s="160"/>
      <c r="L59" s="160"/>
      <c r="M59" s="161"/>
      <c r="N59" s="166"/>
      <c r="O59" s="166"/>
      <c r="P59" s="167"/>
      <c r="Q59" s="169"/>
      <c r="R59" s="175" t="s">
        <v>37</v>
      </c>
      <c r="S59" s="176"/>
      <c r="T59" s="176"/>
    </row>
    <row r="60" spans="1:20" ht="15" customHeight="1">
      <c r="A60" s="117"/>
      <c r="B60" s="80" t="s">
        <v>39</v>
      </c>
      <c r="C60" s="80" t="s">
        <v>40</v>
      </c>
      <c r="D60" s="173" t="s">
        <v>115</v>
      </c>
      <c r="E60" s="173" t="s">
        <v>116</v>
      </c>
      <c r="F60" s="178" t="s">
        <v>41</v>
      </c>
      <c r="G60" s="177" t="s">
        <v>117</v>
      </c>
      <c r="H60" s="178"/>
      <c r="I60" s="178" t="s">
        <v>118</v>
      </c>
      <c r="J60" s="173" t="s">
        <v>119</v>
      </c>
      <c r="K60" s="173" t="s">
        <v>120</v>
      </c>
      <c r="L60" s="177" t="s">
        <v>121</v>
      </c>
      <c r="M60" s="177" t="s">
        <v>122</v>
      </c>
      <c r="N60" s="177" t="s">
        <v>123</v>
      </c>
      <c r="O60" s="177" t="s">
        <v>124</v>
      </c>
      <c r="P60" s="173" t="s">
        <v>125</v>
      </c>
      <c r="Q60" s="170"/>
      <c r="R60" s="109"/>
      <c r="S60" s="118"/>
      <c r="T60" s="119"/>
    </row>
    <row r="61" spans="1:20">
      <c r="A61" s="117"/>
      <c r="B61" s="80"/>
      <c r="C61" s="80" t="s">
        <v>45</v>
      </c>
      <c r="D61" s="180"/>
      <c r="E61" s="180"/>
      <c r="F61" s="180"/>
      <c r="G61" s="178"/>
      <c r="H61" s="180"/>
      <c r="I61" s="180"/>
      <c r="J61" s="180"/>
      <c r="K61" s="180"/>
      <c r="L61" s="178"/>
      <c r="M61" s="178"/>
      <c r="N61" s="178"/>
      <c r="O61" s="178"/>
      <c r="P61" s="180"/>
      <c r="Q61" s="170"/>
      <c r="R61" s="120" t="s">
        <v>46</v>
      </c>
      <c r="S61" s="4"/>
      <c r="T61" s="5"/>
    </row>
    <row r="62" spans="1:20">
      <c r="A62" s="107"/>
      <c r="B62" s="121"/>
      <c r="C62" s="121"/>
      <c r="D62" s="181"/>
      <c r="E62" s="181"/>
      <c r="F62" s="181"/>
      <c r="G62" s="179"/>
      <c r="H62" s="181"/>
      <c r="I62" s="181"/>
      <c r="J62" s="181"/>
      <c r="K62" s="181"/>
      <c r="L62" s="179"/>
      <c r="M62" s="179"/>
      <c r="N62" s="179"/>
      <c r="O62" s="179"/>
      <c r="P62" s="181"/>
      <c r="Q62" s="171"/>
      <c r="R62" s="122" t="s">
        <v>49</v>
      </c>
      <c r="S62" s="123" t="s">
        <v>47</v>
      </c>
      <c r="T62" s="124" t="s">
        <v>48</v>
      </c>
    </row>
    <row r="63" spans="1:20" ht="15.75">
      <c r="A63" s="102" t="s">
        <v>85</v>
      </c>
      <c r="B63" s="110"/>
      <c r="C63" s="110" t="s">
        <v>44</v>
      </c>
      <c r="D63" s="100">
        <v>1.6E-2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7">
        <f>SUM(D63:P63)</f>
        <v>1.6E-2</v>
      </c>
      <c r="R63" s="104">
        <f>SUM(C24*Q63)</f>
        <v>0.14400000000000002</v>
      </c>
      <c r="S63" s="105">
        <v>70</v>
      </c>
      <c r="T63" s="106">
        <f t="shared" ref="T63:T83" si="2">SUM(R63*S63)</f>
        <v>10.080000000000002</v>
      </c>
    </row>
    <row r="64" spans="1:20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7">
        <f>SUM(D64:P64)</f>
        <v>0</v>
      </c>
      <c r="R64" s="104">
        <f>SUM(C24*Q64)</f>
        <v>0</v>
      </c>
      <c r="S64" s="105">
        <v>55</v>
      </c>
      <c r="T64" s="106">
        <f t="shared" si="2"/>
        <v>0</v>
      </c>
    </row>
    <row r="65" spans="1:20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>
        <v>4.0000000000000001E-3</v>
      </c>
      <c r="K65" s="100"/>
      <c r="L65" s="100"/>
      <c r="M65" s="100"/>
      <c r="N65" s="100"/>
      <c r="O65" s="100"/>
      <c r="P65" s="100"/>
      <c r="Q65" s="107">
        <f>SUM(D65:P65)</f>
        <v>4.0000000000000001E-3</v>
      </c>
      <c r="R65" s="104">
        <f>SUM(C24*Q65)</f>
        <v>3.6000000000000004E-2</v>
      </c>
      <c r="S65" s="105">
        <v>100</v>
      </c>
      <c r="T65" s="106">
        <f t="shared" si="2"/>
        <v>3.6000000000000005</v>
      </c>
    </row>
    <row r="66" spans="1:20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7">
        <f>SUM(D66:P66)</f>
        <v>0</v>
      </c>
      <c r="R66" s="104">
        <f>SUM(C24*Q66)</f>
        <v>0</v>
      </c>
      <c r="S66" s="105">
        <v>31</v>
      </c>
      <c r="T66" s="106">
        <f t="shared" si="2"/>
        <v>0</v>
      </c>
    </row>
    <row r="67" spans="1:20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7">
        <f>SUM(D67:P67)</f>
        <v>0</v>
      </c>
      <c r="R67" s="104">
        <f>SUM(C24*Q67)</f>
        <v>0</v>
      </c>
      <c r="S67" s="105">
        <v>40</v>
      </c>
      <c r="T67" s="106">
        <f t="shared" si="2"/>
        <v>0</v>
      </c>
    </row>
    <row r="68" spans="1:20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7">
        <v>0</v>
      </c>
      <c r="R68" s="104">
        <f>SUM(C24*Q68)</f>
        <v>0</v>
      </c>
      <c r="S68" s="105">
        <v>50</v>
      </c>
      <c r="T68" s="106">
        <f t="shared" si="2"/>
        <v>0</v>
      </c>
    </row>
    <row r="69" spans="1:20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7">
        <f t="shared" ref="Q69:Q80" si="3">SUM(D69:P69)</f>
        <v>0</v>
      </c>
      <c r="R69" s="104">
        <f>Q69*C24</f>
        <v>0</v>
      </c>
      <c r="S69" s="105">
        <v>70</v>
      </c>
      <c r="T69" s="106">
        <f t="shared" si="2"/>
        <v>0</v>
      </c>
    </row>
    <row r="70" spans="1:20" ht="15.75">
      <c r="A70" s="102" t="s">
        <v>92</v>
      </c>
      <c r="B70" s="103"/>
      <c r="C70" s="103" t="s">
        <v>44</v>
      </c>
      <c r="D70" s="100">
        <v>1.6000000000000001E-3</v>
      </c>
      <c r="E70" s="100"/>
      <c r="F70" s="100"/>
      <c r="G70" s="100">
        <v>7.0000000000000001E-3</v>
      </c>
      <c r="H70" s="100"/>
      <c r="I70" s="100"/>
      <c r="J70" s="100"/>
      <c r="K70" s="100">
        <v>4.0000000000000001E-3</v>
      </c>
      <c r="L70" s="100">
        <v>7.0000000000000001E-3</v>
      </c>
      <c r="M70" s="100"/>
      <c r="N70" s="100"/>
      <c r="O70" s="100">
        <v>7.0000000000000001E-3</v>
      </c>
      <c r="P70" s="100"/>
      <c r="Q70" s="107">
        <f t="shared" si="3"/>
        <v>2.6599999999999999E-2</v>
      </c>
      <c r="R70" s="104">
        <f>Q70*C24</f>
        <v>0.2394</v>
      </c>
      <c r="S70" s="105">
        <v>60</v>
      </c>
      <c r="T70" s="106">
        <f t="shared" si="2"/>
        <v>14.364000000000001</v>
      </c>
    </row>
    <row r="71" spans="1:20" ht="15.75">
      <c r="A71" s="102" t="s">
        <v>93</v>
      </c>
      <c r="B71" s="103"/>
      <c r="C71" s="103" t="s">
        <v>44</v>
      </c>
      <c r="D71" s="100">
        <v>2.0000000000000001E-4</v>
      </c>
      <c r="E71" s="100"/>
      <c r="F71" s="100"/>
      <c r="G71" s="100"/>
      <c r="H71" s="100"/>
      <c r="I71" s="100">
        <v>2.0000000000000001E-4</v>
      </c>
      <c r="J71" s="100">
        <v>2.9999999999999997E-4</v>
      </c>
      <c r="K71" s="100"/>
      <c r="L71" s="100"/>
      <c r="M71" s="100"/>
      <c r="N71" s="100">
        <v>5.0000000000000001E-4</v>
      </c>
      <c r="O71" s="100"/>
      <c r="P71" s="100"/>
      <c r="Q71" s="107">
        <f t="shared" si="3"/>
        <v>1.2000000000000001E-3</v>
      </c>
      <c r="R71" s="104">
        <f>Q71*C24</f>
        <v>1.0800000000000001E-2</v>
      </c>
      <c r="S71" s="105">
        <v>12</v>
      </c>
      <c r="T71" s="106">
        <f>SUM(R71*S71)</f>
        <v>0.12959999999999999</v>
      </c>
    </row>
    <row r="72" spans="1:20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7">
        <f t="shared" si="3"/>
        <v>0</v>
      </c>
      <c r="R72" s="104">
        <f>SUM(C24*Q72)</f>
        <v>0</v>
      </c>
      <c r="S72" s="105">
        <v>150</v>
      </c>
      <c r="T72" s="106">
        <f t="shared" si="2"/>
        <v>0</v>
      </c>
    </row>
    <row r="73" spans="1:20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7">
        <f t="shared" si="3"/>
        <v>0</v>
      </c>
      <c r="R73" s="104">
        <f>SUM(C24*Q73)</f>
        <v>0</v>
      </c>
      <c r="S73" s="105">
        <v>180</v>
      </c>
      <c r="T73" s="106">
        <f t="shared" si="2"/>
        <v>0</v>
      </c>
    </row>
    <row r="74" spans="1:20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7">
        <f t="shared" si="3"/>
        <v>0</v>
      </c>
      <c r="R74" s="104">
        <f>SUM(C24*Q74)</f>
        <v>0</v>
      </c>
      <c r="S74" s="105">
        <v>200</v>
      </c>
      <c r="T74" s="106">
        <f t="shared" si="2"/>
        <v>0</v>
      </c>
    </row>
    <row r="75" spans="1:20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7">
        <f t="shared" si="3"/>
        <v>0</v>
      </c>
      <c r="R75" s="104">
        <f>SUM(C24*Q75)</f>
        <v>0</v>
      </c>
      <c r="S75" s="105">
        <v>100</v>
      </c>
      <c r="T75" s="106">
        <f t="shared" si="2"/>
        <v>0</v>
      </c>
    </row>
    <row r="76" spans="1:20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7">
        <f t="shared" si="3"/>
        <v>0</v>
      </c>
      <c r="R76" s="104">
        <v>0</v>
      </c>
      <c r="S76" s="105">
        <v>160</v>
      </c>
      <c r="T76" s="106">
        <f t="shared" si="2"/>
        <v>0</v>
      </c>
    </row>
    <row r="77" spans="1:20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7">
        <f t="shared" si="3"/>
        <v>0</v>
      </c>
      <c r="R77" s="104">
        <f>SUM(C24*Q77)</f>
        <v>0</v>
      </c>
      <c r="S77" s="105">
        <v>150</v>
      </c>
      <c r="T77" s="106">
        <f t="shared" si="2"/>
        <v>0</v>
      </c>
    </row>
    <row r="78" spans="1:20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7">
        <f t="shared" si="3"/>
        <v>0</v>
      </c>
      <c r="R78" s="104">
        <f>SUM(C24*Q78)</f>
        <v>0</v>
      </c>
      <c r="S78" s="105">
        <v>190</v>
      </c>
      <c r="T78" s="106">
        <f t="shared" si="2"/>
        <v>0</v>
      </c>
    </row>
    <row r="79" spans="1:20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>
        <v>3.5999999999999997E-2</v>
      </c>
      <c r="K79" s="100"/>
      <c r="L79" s="100"/>
      <c r="M79" s="100"/>
      <c r="N79" s="100"/>
      <c r="O79" s="100"/>
      <c r="P79" s="100"/>
      <c r="Q79" s="107">
        <f t="shared" si="3"/>
        <v>3.5999999999999997E-2</v>
      </c>
      <c r="R79" s="104">
        <f>SUM(C24*Q79)</f>
        <v>0.32399999999999995</v>
      </c>
      <c r="S79" s="105">
        <v>195</v>
      </c>
      <c r="T79" s="106">
        <f t="shared" si="2"/>
        <v>63.179999999999993</v>
      </c>
    </row>
    <row r="80" spans="1:20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7">
        <f t="shared" si="3"/>
        <v>0</v>
      </c>
      <c r="R80" s="104">
        <v>0</v>
      </c>
      <c r="S80" s="105">
        <v>165</v>
      </c>
      <c r="T80" s="106">
        <f t="shared" si="2"/>
        <v>0</v>
      </c>
    </row>
    <row r="81" spans="1:20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7">
        <v>0</v>
      </c>
      <c r="R81" s="104">
        <v>0</v>
      </c>
      <c r="S81" s="105">
        <v>150</v>
      </c>
      <c r="T81" s="106">
        <f t="shared" si="2"/>
        <v>0</v>
      </c>
    </row>
    <row r="82" spans="1:20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7">
        <v>0</v>
      </c>
      <c r="R82" s="104">
        <v>0</v>
      </c>
      <c r="S82" s="105">
        <v>136</v>
      </c>
      <c r="T82" s="106">
        <f t="shared" si="2"/>
        <v>0</v>
      </c>
    </row>
    <row r="83" spans="1:20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7">
        <v>0</v>
      </c>
      <c r="R83" s="104">
        <v>0</v>
      </c>
      <c r="S83" s="105">
        <v>300</v>
      </c>
      <c r="T83" s="106">
        <f t="shared" si="2"/>
        <v>0</v>
      </c>
    </row>
    <row r="84" spans="1:20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7">
        <f>SUM(D84:P84)</f>
        <v>0</v>
      </c>
      <c r="R84" s="104">
        <f>SUM(C24*Q84)</f>
        <v>0</v>
      </c>
      <c r="S84" s="129">
        <v>110</v>
      </c>
      <c r="T84" s="106">
        <f>SUM(R84*S84)</f>
        <v>0</v>
      </c>
    </row>
    <row r="85" spans="1:20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7"/>
      <c r="R85" s="104"/>
      <c r="S85" s="96"/>
      <c r="T85" s="130">
        <v>1111.47</v>
      </c>
    </row>
    <row r="86" spans="1:20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31"/>
      <c r="R86" s="132"/>
      <c r="S86" s="96"/>
      <c r="T86" s="106">
        <f>SUM(T85/C24)</f>
        <v>123.49666666666667</v>
      </c>
    </row>
    <row r="87" spans="1:20">
      <c r="R87" s="10"/>
      <c r="S87" s="11"/>
    </row>
    <row r="88" spans="1:20">
      <c r="A88" s="21" t="s">
        <v>107</v>
      </c>
      <c r="I88" s="7"/>
      <c r="J88" s="133"/>
      <c r="R88" s="10"/>
      <c r="S88" s="11"/>
    </row>
    <row r="89" spans="1:20">
      <c r="A89" s="21" t="s">
        <v>108</v>
      </c>
      <c r="R89" s="10"/>
      <c r="S89" s="11"/>
    </row>
    <row r="90" spans="1:20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M90" t="s">
        <v>28</v>
      </c>
      <c r="R90" s="10"/>
      <c r="S90" s="11"/>
    </row>
    <row r="91" spans="1:20">
      <c r="A91" s="21" t="s">
        <v>112</v>
      </c>
      <c r="I91" t="s">
        <v>113</v>
      </c>
      <c r="R91" s="10"/>
      <c r="S91" s="11"/>
    </row>
  </sheetData>
  <mergeCells count="51">
    <mergeCell ref="M60:M62"/>
    <mergeCell ref="D58:H59"/>
    <mergeCell ref="I58:M59"/>
    <mergeCell ref="N58:P59"/>
    <mergeCell ref="R58:T58"/>
    <mergeCell ref="R59:T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R57:T57"/>
    <mergeCell ref="N60:N62"/>
    <mergeCell ref="O60:O62"/>
    <mergeCell ref="P60:P62"/>
    <mergeCell ref="Q57:Q62"/>
    <mergeCell ref="R18:T18"/>
    <mergeCell ref="D19:H20"/>
    <mergeCell ref="I19:M20"/>
    <mergeCell ref="N19:P20"/>
    <mergeCell ref="R19:T19"/>
    <mergeCell ref="R20:T20"/>
    <mergeCell ref="Q18:Q23"/>
    <mergeCell ref="D21:D23"/>
    <mergeCell ref="E21:E23"/>
    <mergeCell ref="F21:F23"/>
    <mergeCell ref="G21:G23"/>
    <mergeCell ref="P21:P23"/>
    <mergeCell ref="O21:O23"/>
    <mergeCell ref="N21:N23"/>
    <mergeCell ref="M21:M23"/>
    <mergeCell ref="L21:L23"/>
    <mergeCell ref="R6:T6"/>
    <mergeCell ref="A7:D7"/>
    <mergeCell ref="E7:F7"/>
    <mergeCell ref="R7:T7"/>
    <mergeCell ref="B8:D8"/>
    <mergeCell ref="E8:F8"/>
    <mergeCell ref="K21:K23"/>
    <mergeCell ref="J21:J23"/>
    <mergeCell ref="I21:I23"/>
    <mergeCell ref="H21:H23"/>
    <mergeCell ref="A6:D6"/>
    <mergeCell ref="E6:F6"/>
    <mergeCell ref="B9:D9"/>
    <mergeCell ref="E9:F9"/>
    <mergeCell ref="B10:D10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2025-02-04T06:35:40Z</dcterms:modified>
</cp:coreProperties>
</file>