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<sst xmlns="http://schemas.openxmlformats.org/spreadsheetml/2006/main" count="212" uniqueCount="132">
  <si>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</si>
  <si>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</si>
  <si>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</si>
  <si>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</si>
  <si>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5</t>
  </si>
  <si>
    <r>
      <t>"06"     ____</t>
    </r>
    <r>
      <rPr>
        <u/>
        <sz val="8"/>
        <rFont val="Arial Cyr"/>
        <charset val="204"/>
      </rPr>
      <t>_06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</si>
  <si>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</si>
  <si>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</si>
  <si>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</si>
  <si>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</si>
  <si>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</si>
  <si>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</si>
  <si>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</si>
  <si>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</si>
  <si>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</si>
  <si>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</si>
  <si>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</si>
  <si>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</si>
  <si>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</si>
  <si>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</si>
  <si>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</si>
  <si>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</si>
  <si>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</si>
  <si>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</si>
  <si>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</si>
  <si>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</si>
  <si>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</si>
  <si>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</si>
  <si>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</si>
  <si>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</si>
  <si>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</si>
  <si>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</si>
  <si>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</si>
  <si>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</si>
  <si>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</si>
  <si>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</si>
  <si>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Второй 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</si>
  <si>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</si>
  <si>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</si>
  <si>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</si>
  <si>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</si>
  <si>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</si>
  <si>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</si>
  <si>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</si>
  <si>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</si>
  <si>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с гречневой крупой</t>
  </si>
  <si>
    <t>Хлеб в ассортименте</t>
  </si>
  <si>
    <t xml:space="preserve">Масло порционно </t>
  </si>
  <si>
    <t>Чай с молоком и сахаром</t>
  </si>
  <si>
    <t>Сок</t>
  </si>
  <si>
    <t>Винегрет с растительным маслом</t>
  </si>
  <si>
    <t>Свекольник</t>
  </si>
  <si>
    <t>Жаркое по-домашнему</t>
  </si>
  <si>
    <t>Компот из смеси сухофруктов</t>
  </si>
  <si>
    <t>Кисломолочный продукт</t>
  </si>
  <si>
    <t>Пряник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</si>
  <si>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</si>
  <si>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</si>
  <si>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</si>
  <si>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</si>
  <si>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</si>
  <si>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</si>
  <si>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</si>
  <si>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</si>
  <si>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</si>
  <si>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</si>
  <si>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</si>
  <si>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</si>
  <si>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</si>
  <si>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л</t>
  </si>
  <si>
    <t>Яйцо</t>
  </si>
  <si>
    <t>шт.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</si>
  <si>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</si>
  <si>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</si>
  <si>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</si>
  <si>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</si>
  <si>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</si>
  <si>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</si>
  <si>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</si>
  <si>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</si>
  <si>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</si>
  <si>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</si>
  <si>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</si>
  <si>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</si>
  <si>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</si>
  <si>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</si>
  <si>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</si>
  <si>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</si>
  <si>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</si>
  <si>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</si>
  <si>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</si>
  <si>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</si>
  <si>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</si>
  <si>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</si>
  <si>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</si>
  <si>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</si>
  <si>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</si>
  <si>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</si>
  <si>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</si>
  <si>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сок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</si>
  <si>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</si>
  <si>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</si>
  <si>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</si>
  <si>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</si>
  <si>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</si>
  <si>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</si>
  <si>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</si>
  <si>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</si>
  <si>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0.002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</si>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</sst>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5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7" applyNumberFormat="0" applyAlignment="0" applyProtection="0">
      <alignment vertical="center"/>
    </xf>
    <xf numFmtId="0" fontId="24" fillId="4" borderId="48" applyNumberFormat="0" applyAlignment="0" applyProtection="0">
      <alignment vertical="center"/>
    </xf>
    <xf numFmtId="0" fontId="25" fillId="4" borderId="47" applyNumberFormat="0" applyAlignment="0" applyProtection="0">
      <alignment vertical="center"/>
    </xf>
    <xf numFmtId="0" fontId="26" fillId="5" borderId="49" applyNumberFormat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49" fontId="1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0" fillId="0" borderId="24" xfId="0" applyBorder="1"/>
    <xf numFmtId="0" fontId="5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7" xfId="0" applyBorder="1"/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0" fontId="1" fillId="0" borderId="5" xfId="0" applyNumberFormat="1" applyFont="1" applyBorder="1" applyAlignment="1">
      <alignment horizontal="center"/>
    </xf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1"/>
  <sheetViews>
    <sheetView tabSelected="1" zoomScale="80" zoomScaleNormal="80" workbookViewId="0">
      <selection activeCell="R29" sqref="R29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2" width="11" customWidth="1"/>
    <col min="13" max="13" width="11.5714285714286" customWidth="1"/>
    <col min="14" max="15" width="9.14285714285714" customWidth="1"/>
    <col min="16" max="16" width="13.2857142857143" customWidth="1"/>
    <col min="17" max="17" width="11.2857142857143" customWidth="1"/>
    <col min="18" max="18" width="11.1428571428571" customWidth="1"/>
    <col min="19" max="19" width="9.71428571428571" customWidth="1"/>
    <col min="20" max="20" width="9.28571428571429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113"/>
      <c r="S1" s="4"/>
      <c r="T1" s="4"/>
    </row>
    <row r="2" spans="1:20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3"/>
      <c r="Q2" s="3"/>
      <c r="R2" s="113"/>
      <c r="S2" s="4"/>
      <c r="T2" s="4"/>
    </row>
    <row r="3" spans="1:20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1"/>
      <c r="O3" s="1"/>
      <c r="P3" s="3"/>
      <c r="Q3" s="3"/>
      <c r="R3" s="113"/>
      <c r="S3" s="4"/>
      <c r="T3" s="4"/>
    </row>
    <row r="4" spans="1:18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1"/>
      <c r="Q4" s="1"/>
      <c r="R4" s="114"/>
    </row>
    <row r="5" spans="1:18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1"/>
      <c r="N5" s="1"/>
      <c r="O5" s="1"/>
      <c r="P5" s="1"/>
      <c r="Q5" s="1"/>
      <c r="R5" s="114"/>
    </row>
    <row r="6" ht="15.75" spans="1:20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1"/>
      <c r="R6" s="115" t="s">
        <v>9</v>
      </c>
      <c r="S6" s="116"/>
      <c r="T6" s="117"/>
    </row>
    <row r="7" spans="1:20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R7" s="118" t="s">
        <v>14</v>
      </c>
      <c r="S7" s="119"/>
      <c r="T7" s="120"/>
    </row>
    <row r="8" spans="1:20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R8" s="121"/>
      <c r="T8" s="122"/>
    </row>
    <row r="9" spans="1:20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N9" s="87">
        <v>45814</v>
      </c>
      <c r="O9" s="87"/>
      <c r="P9" s="88"/>
      <c r="Q9" s="88"/>
      <c r="R9" s="123"/>
      <c r="S9" s="124"/>
      <c r="T9" s="125"/>
    </row>
    <row r="10" spans="1:20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9"/>
      <c r="K10" s="90"/>
      <c r="L10" s="86"/>
      <c r="R10" s="126"/>
      <c r="S10" s="36"/>
      <c r="T10" s="127"/>
    </row>
    <row r="11" ht="15.75" spans="1:20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1"/>
      <c r="L11" s="92"/>
      <c r="M11" s="2" t="s">
        <v>25</v>
      </c>
      <c r="N11" s="1" t="s">
        <v>26</v>
      </c>
      <c r="O11" s="1"/>
      <c r="P11" s="1"/>
      <c r="Q11" s="1" t="s">
        <v>27</v>
      </c>
      <c r="R11" s="123"/>
      <c r="S11" s="124"/>
      <c r="T11" s="125"/>
    </row>
    <row r="12" spans="1:20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3"/>
      <c r="R12" s="121"/>
      <c r="T12" s="122"/>
    </row>
    <row r="13" spans="1:20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891</v>
      </c>
      <c r="J13" s="94"/>
      <c r="K13" s="25"/>
      <c r="L13" s="95">
        <f>T85</f>
        <v>1191.5856</v>
      </c>
      <c r="M13" s="2" t="s">
        <v>28</v>
      </c>
      <c r="N13" s="1"/>
      <c r="O13" s="1"/>
      <c r="P13" s="1"/>
      <c r="Q13" s="1"/>
      <c r="R13" s="123"/>
      <c r="S13" s="124"/>
      <c r="T13" s="125"/>
    </row>
    <row r="14" spans="1:20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R14" s="121"/>
      <c r="T14" s="122"/>
    </row>
    <row r="15" ht="15.75" spans="1:20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 t="s">
        <v>29</v>
      </c>
      <c r="R15" s="128" t="s">
        <v>30</v>
      </c>
      <c r="S15" s="129"/>
      <c r="T15" s="130"/>
    </row>
    <row r="16" ht="15.75" spans="1:18">
      <c r="A16" s="2"/>
      <c r="B16" s="2"/>
      <c r="C16" s="2"/>
      <c r="D16" s="2"/>
      <c r="E16" s="2"/>
      <c r="F16" s="2"/>
      <c r="G16" s="2"/>
      <c r="H16" s="2"/>
      <c r="I16" s="2"/>
      <c r="J16" s="96"/>
      <c r="K16" s="96"/>
      <c r="L16" s="97"/>
      <c r="R16" s="114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31"/>
      <c r="S17" s="1"/>
      <c r="T17" s="1"/>
    </row>
    <row r="18" ht="15.75" spans="1:20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8" t="s">
        <v>32</v>
      </c>
      <c r="M18" s="36"/>
      <c r="N18" s="36"/>
      <c r="O18" s="36"/>
      <c r="P18" s="99"/>
      <c r="Q18" s="99"/>
      <c r="R18" s="7" t="s">
        <v>33</v>
      </c>
      <c r="S18" s="5"/>
      <c r="T18" s="5"/>
    </row>
    <row r="19" spans="1:20">
      <c r="A19" s="37"/>
      <c r="B19" s="38"/>
      <c r="C19" s="10" t="s">
        <v>34</v>
      </c>
      <c r="D19" s="39" t="s">
        <v>35</v>
      </c>
      <c r="E19" s="40"/>
      <c r="F19" s="40"/>
      <c r="G19" s="40"/>
      <c r="H19" s="41" t="s">
        <v>36</v>
      </c>
      <c r="I19" s="40" t="s">
        <v>37</v>
      </c>
      <c r="J19" s="40"/>
      <c r="K19" s="40"/>
      <c r="L19" s="40"/>
      <c r="M19" s="100"/>
      <c r="N19" s="101" t="s">
        <v>38</v>
      </c>
      <c r="O19" s="102"/>
      <c r="P19" s="103"/>
      <c r="Q19" s="132"/>
      <c r="R19" s="14" t="s">
        <v>39</v>
      </c>
      <c r="S19" s="8"/>
      <c r="T19" s="8"/>
    </row>
    <row r="20" ht="15.75" spans="1:20">
      <c r="A20" s="42"/>
      <c r="B20" s="43"/>
      <c r="C20" s="10" t="s">
        <v>40</v>
      </c>
      <c r="D20" s="44"/>
      <c r="E20" s="45"/>
      <c r="F20" s="45"/>
      <c r="G20" s="45"/>
      <c r="H20" s="46"/>
      <c r="I20" s="45"/>
      <c r="J20" s="45"/>
      <c r="K20" s="45"/>
      <c r="L20" s="45"/>
      <c r="M20" s="104"/>
      <c r="N20" s="105"/>
      <c r="O20" s="106"/>
      <c r="P20" s="107"/>
      <c r="Q20" s="132"/>
      <c r="R20" s="7" t="s">
        <v>41</v>
      </c>
      <c r="S20" s="5"/>
      <c r="T20" s="5"/>
    </row>
    <row r="21" customHeight="1" spans="1:20">
      <c r="A21" s="42" t="s">
        <v>42</v>
      </c>
      <c r="B21" s="43" t="s">
        <v>43</v>
      </c>
      <c r="C21" s="43" t="s">
        <v>44</v>
      </c>
      <c r="D21" s="47" t="s">
        <v>45</v>
      </c>
      <c r="E21" s="47" t="s">
        <v>46</v>
      </c>
      <c r="F21" s="48" t="s">
        <v>47</v>
      </c>
      <c r="G21" s="49" t="s">
        <v>48</v>
      </c>
      <c r="H21" s="48" t="s">
        <v>49</v>
      </c>
      <c r="I21" s="48" t="s">
        <v>50</v>
      </c>
      <c r="J21" s="47" t="s">
        <v>51</v>
      </c>
      <c r="K21" s="47" t="s">
        <v>52</v>
      </c>
      <c r="L21" s="47" t="s">
        <v>46</v>
      </c>
      <c r="M21" s="108" t="s">
        <v>53</v>
      </c>
      <c r="N21" s="48" t="s">
        <v>54</v>
      </c>
      <c r="O21" s="49" t="s">
        <v>55</v>
      </c>
      <c r="P21" s="70"/>
      <c r="Q21" s="133"/>
      <c r="R21" s="134" t="s">
        <v>56</v>
      </c>
      <c r="S21" s="135"/>
      <c r="T21" s="135"/>
    </row>
    <row r="22" spans="1:20">
      <c r="A22" s="42"/>
      <c r="B22" s="43"/>
      <c r="C22" s="43" t="s">
        <v>57</v>
      </c>
      <c r="D22" s="50"/>
      <c r="E22" s="50"/>
      <c r="F22" s="50"/>
      <c r="G22" s="48"/>
      <c r="H22" s="50"/>
      <c r="I22" s="50"/>
      <c r="J22" s="50"/>
      <c r="K22" s="50"/>
      <c r="L22" s="50"/>
      <c r="M22" s="109"/>
      <c r="N22" s="50"/>
      <c r="O22" s="48"/>
      <c r="P22" s="73"/>
      <c r="Q22" s="133"/>
      <c r="R22" s="136" t="s">
        <v>58</v>
      </c>
      <c r="S22" s="11" t="s">
        <v>59</v>
      </c>
      <c r="T22" s="11" t="s">
        <v>60</v>
      </c>
    </row>
    <row r="23" spans="1:20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10"/>
      <c r="N23" s="53"/>
      <c r="O23" s="54"/>
      <c r="P23" s="76"/>
      <c r="Q23" s="137"/>
      <c r="R23" s="138" t="s">
        <v>61</v>
      </c>
      <c r="S23" s="139"/>
      <c r="T23" s="139"/>
    </row>
    <row r="24" spans="1:20">
      <c r="A24" s="55" t="s">
        <v>62</v>
      </c>
      <c r="B24" s="56"/>
      <c r="C24" s="56">
        <v>9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68"/>
      <c r="R24" s="140"/>
      <c r="S24" s="141"/>
      <c r="T24" s="141"/>
    </row>
    <row r="25" ht="15.75" spans="1:20">
      <c r="A25" s="58" t="s">
        <v>63</v>
      </c>
      <c r="B25" s="59"/>
      <c r="C25" s="59" t="s">
        <v>64</v>
      </c>
      <c r="D25" s="60">
        <v>200</v>
      </c>
      <c r="E25" s="60">
        <v>30</v>
      </c>
      <c r="F25" s="60">
        <v>10</v>
      </c>
      <c r="G25" s="60">
        <v>200</v>
      </c>
      <c r="H25" s="60">
        <v>200</v>
      </c>
      <c r="I25" s="60">
        <v>80</v>
      </c>
      <c r="J25" s="60">
        <v>200</v>
      </c>
      <c r="K25" s="60">
        <v>150</v>
      </c>
      <c r="L25" s="60">
        <v>30</v>
      </c>
      <c r="M25" s="60">
        <v>200</v>
      </c>
      <c r="N25" s="60">
        <v>100</v>
      </c>
      <c r="O25" s="60">
        <v>60</v>
      </c>
      <c r="P25" s="60"/>
      <c r="Q25" s="68"/>
      <c r="R25" s="142"/>
      <c r="S25" s="141"/>
      <c r="T25" s="141"/>
    </row>
    <row r="26" ht="15.75" spans="1:20">
      <c r="A26" s="61" t="s">
        <v>65</v>
      </c>
      <c r="B26" s="62"/>
      <c r="C26" s="62" t="s">
        <v>56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0.03</v>
      </c>
      <c r="M26" s="60"/>
      <c r="N26" s="60"/>
      <c r="O26" s="60"/>
      <c r="P26" s="60"/>
      <c r="Q26" s="60">
        <f>SUM(D26:P26)</f>
        <v>0.06</v>
      </c>
      <c r="R26" s="143">
        <f>SUM(C24*Q26)</f>
        <v>0.54</v>
      </c>
      <c r="S26" s="144">
        <v>90</v>
      </c>
      <c r="T26" s="145">
        <f>SUM(R26*S26)</f>
        <v>48.6</v>
      </c>
    </row>
    <row r="27" spans="1:20">
      <c r="A27" s="61" t="s">
        <v>66</v>
      </c>
      <c r="B27" s="62"/>
      <c r="C27" s="62" t="s">
        <v>56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>
        <f>SUM(D27:P27)</f>
        <v>0</v>
      </c>
      <c r="R27" s="143">
        <v>0</v>
      </c>
      <c r="S27" s="144">
        <v>102.85</v>
      </c>
      <c r="T27" s="145">
        <f t="shared" ref="T27:T55" si="0">SUM(R27*S27)</f>
        <v>0</v>
      </c>
    </row>
    <row r="28" spans="1:20">
      <c r="A28" s="61" t="s">
        <v>67</v>
      </c>
      <c r="B28" s="62"/>
      <c r="C28" s="62" t="s">
        <v>56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74">
        <f>SUM(D28:P28)</f>
        <v>0</v>
      </c>
      <c r="R28" s="143">
        <v>0</v>
      </c>
      <c r="S28" s="144">
        <v>75</v>
      </c>
      <c r="T28" s="145">
        <f t="shared" si="0"/>
        <v>0</v>
      </c>
    </row>
    <row r="29" spans="1:20">
      <c r="A29" s="63" t="s">
        <v>68</v>
      </c>
      <c r="B29" s="62"/>
      <c r="C29" s="62" t="s">
        <v>69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>
        <v>0.1</v>
      </c>
      <c r="O29" s="60"/>
      <c r="P29" s="60"/>
      <c r="Q29" s="146">
        <f>SUM(D29:P29)</f>
        <v>0.1</v>
      </c>
      <c r="R29" s="143">
        <f>Q29*C24</f>
        <v>0.9</v>
      </c>
      <c r="S29" s="144">
        <v>159</v>
      </c>
      <c r="T29" s="145">
        <f t="shared" si="0"/>
        <v>143.1</v>
      </c>
    </row>
    <row r="30" spans="1:20">
      <c r="A30" s="63" t="s">
        <v>70</v>
      </c>
      <c r="B30" s="62"/>
      <c r="C30" s="62" t="s">
        <v>71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74">
        <v>0</v>
      </c>
      <c r="R30" s="143">
        <v>0</v>
      </c>
      <c r="S30" s="144">
        <v>11</v>
      </c>
      <c r="T30" s="145">
        <f t="shared" si="0"/>
        <v>0</v>
      </c>
    </row>
    <row r="31" spans="1:20">
      <c r="A31" s="63" t="s">
        <v>72</v>
      </c>
      <c r="B31" s="62"/>
      <c r="C31" s="62" t="s">
        <v>56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74">
        <f t="shared" ref="Q31:Q55" si="1">SUM(D31:P31)</f>
        <v>0</v>
      </c>
      <c r="R31" s="143">
        <f>SUM(C24*Q31)</f>
        <v>0</v>
      </c>
      <c r="S31" s="144">
        <v>350</v>
      </c>
      <c r="T31" s="145">
        <f t="shared" si="0"/>
        <v>0</v>
      </c>
    </row>
    <row r="32" spans="1:20">
      <c r="A32" s="61" t="s">
        <v>73</v>
      </c>
      <c r="B32" s="62"/>
      <c r="C32" s="62" t="s">
        <v>56</v>
      </c>
      <c r="D32" s="60"/>
      <c r="E32" s="60"/>
      <c r="F32" s="60"/>
      <c r="G32" s="60"/>
      <c r="H32" s="60"/>
      <c r="I32" s="60"/>
      <c r="J32" s="60"/>
      <c r="K32" s="111">
        <v>0.086</v>
      </c>
      <c r="L32" s="60"/>
      <c r="M32" s="60"/>
      <c r="N32" s="60"/>
      <c r="O32" s="60"/>
      <c r="P32" s="60"/>
      <c r="Q32" s="74">
        <f t="shared" si="1"/>
        <v>0.086</v>
      </c>
      <c r="R32" s="143">
        <f>SUM(C24*Q32)</f>
        <v>0.774</v>
      </c>
      <c r="S32" s="144">
        <v>207</v>
      </c>
      <c r="T32" s="145">
        <f t="shared" si="0"/>
        <v>160.218</v>
      </c>
    </row>
    <row r="33" spans="1:20">
      <c r="A33" s="61" t="s">
        <v>74</v>
      </c>
      <c r="B33" s="62"/>
      <c r="C33" s="62" t="s">
        <v>56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74">
        <f t="shared" si="1"/>
        <v>0</v>
      </c>
      <c r="R33" s="143">
        <f>SUM(C24*Q33)</f>
        <v>0</v>
      </c>
      <c r="S33" s="144">
        <v>270</v>
      </c>
      <c r="T33" s="145">
        <f t="shared" si="0"/>
        <v>0</v>
      </c>
    </row>
    <row r="34" spans="1:20">
      <c r="A34" s="61" t="s">
        <v>75</v>
      </c>
      <c r="B34" s="62"/>
      <c r="C34" s="62" t="s">
        <v>56</v>
      </c>
      <c r="D34" s="60">
        <v>0.14</v>
      </c>
      <c r="E34" s="60"/>
      <c r="F34" s="60"/>
      <c r="G34" s="60">
        <v>0.056</v>
      </c>
      <c r="H34" s="60"/>
      <c r="I34" s="60"/>
      <c r="J34" s="60"/>
      <c r="K34" s="60"/>
      <c r="L34" s="60"/>
      <c r="M34" s="60"/>
      <c r="N34" s="60"/>
      <c r="O34" s="60"/>
      <c r="P34" s="60"/>
      <c r="Q34" s="74">
        <f t="shared" si="1"/>
        <v>0.196</v>
      </c>
      <c r="R34" s="143">
        <f>SUM(C24*Q34)</f>
        <v>1.764</v>
      </c>
      <c r="S34" s="144">
        <v>110</v>
      </c>
      <c r="T34" s="145">
        <f t="shared" si="0"/>
        <v>194.04</v>
      </c>
    </row>
    <row r="35" spans="1:20">
      <c r="A35" s="61" t="s">
        <v>76</v>
      </c>
      <c r="B35" s="62"/>
      <c r="C35" s="62" t="s">
        <v>56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74">
        <f t="shared" si="1"/>
        <v>0</v>
      </c>
      <c r="R35" s="143">
        <f>SUM(C24*Q35)</f>
        <v>0</v>
      </c>
      <c r="S35" s="144">
        <v>400</v>
      </c>
      <c r="T35" s="145">
        <f t="shared" si="0"/>
        <v>0</v>
      </c>
    </row>
    <row r="36" spans="1:20">
      <c r="A36" s="61" t="s">
        <v>77</v>
      </c>
      <c r="B36" s="62"/>
      <c r="C36" s="62" t="s">
        <v>56</v>
      </c>
      <c r="D36" s="60">
        <v>0.002</v>
      </c>
      <c r="E36" s="60"/>
      <c r="F36" s="60">
        <v>0.01</v>
      </c>
      <c r="G36" s="60"/>
      <c r="H36" s="60"/>
      <c r="I36" s="60">
        <v>0.008</v>
      </c>
      <c r="J36" s="60"/>
      <c r="K36" s="60">
        <v>0.005</v>
      </c>
      <c r="L36" s="60"/>
      <c r="M36" s="60"/>
      <c r="N36" s="60"/>
      <c r="O36" s="60"/>
      <c r="P36" s="60"/>
      <c r="Q36" s="74">
        <f t="shared" si="1"/>
        <v>0.025</v>
      </c>
      <c r="R36" s="143">
        <f>SUM(C24*Q36)</f>
        <v>0.225</v>
      </c>
      <c r="S36" s="144">
        <v>550</v>
      </c>
      <c r="T36" s="145">
        <f t="shared" si="0"/>
        <v>123.75</v>
      </c>
    </row>
    <row r="37" spans="1:20">
      <c r="A37" s="61" t="s">
        <v>78</v>
      </c>
      <c r="B37" s="62"/>
      <c r="C37" s="62" t="s">
        <v>56</v>
      </c>
      <c r="D37" s="60"/>
      <c r="E37" s="60"/>
      <c r="F37" s="60"/>
      <c r="G37" s="60"/>
      <c r="H37" s="60"/>
      <c r="I37" s="60"/>
      <c r="J37" s="60">
        <v>0.002</v>
      </c>
      <c r="K37" s="60"/>
      <c r="L37" s="60"/>
      <c r="M37" s="60"/>
      <c r="N37" s="60"/>
      <c r="O37" s="60"/>
      <c r="P37" s="60"/>
      <c r="Q37" s="74">
        <f t="shared" si="1"/>
        <v>0.002</v>
      </c>
      <c r="R37" s="143">
        <f>SUM(C24*Q37)</f>
        <v>0.018</v>
      </c>
      <c r="S37" s="144">
        <v>110</v>
      </c>
      <c r="T37" s="145">
        <f t="shared" si="0"/>
        <v>1.98</v>
      </c>
    </row>
    <row r="38" spans="1:20">
      <c r="A38" s="61" t="s">
        <v>79</v>
      </c>
      <c r="B38" s="62"/>
      <c r="C38" s="62" t="s">
        <v>56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74">
        <f t="shared" si="1"/>
        <v>0</v>
      </c>
      <c r="R38" s="143">
        <f>SUM(C24*Q38)</f>
        <v>0</v>
      </c>
      <c r="S38" s="144">
        <v>230</v>
      </c>
      <c r="T38" s="145">
        <f t="shared" si="0"/>
        <v>0</v>
      </c>
    </row>
    <row r="39" spans="1:20">
      <c r="A39" s="61" t="s">
        <v>80</v>
      </c>
      <c r="B39" s="62"/>
      <c r="C39" s="62" t="s">
        <v>56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74">
        <f t="shared" si="1"/>
        <v>0</v>
      </c>
      <c r="R39" s="143">
        <f>SUM(C24*Q39)</f>
        <v>0</v>
      </c>
      <c r="S39" s="144">
        <v>360</v>
      </c>
      <c r="T39" s="145">
        <f t="shared" si="0"/>
        <v>0</v>
      </c>
    </row>
    <row r="40" spans="1:20">
      <c r="A40" s="61" t="s">
        <v>81</v>
      </c>
      <c r="B40" s="62"/>
      <c r="C40" s="62" t="s">
        <v>56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74">
        <f t="shared" si="1"/>
        <v>0</v>
      </c>
      <c r="R40" s="143">
        <f>SUM(C24*Q40)</f>
        <v>0</v>
      </c>
      <c r="S40" s="144">
        <v>550</v>
      </c>
      <c r="T40" s="145">
        <f t="shared" si="0"/>
        <v>0</v>
      </c>
    </row>
    <row r="41" spans="1:20">
      <c r="A41" s="61" t="s">
        <v>82</v>
      </c>
      <c r="B41" s="64"/>
      <c r="C41" s="64" t="s">
        <v>56</v>
      </c>
      <c r="D41" s="60"/>
      <c r="E41" s="60"/>
      <c r="F41" s="60"/>
      <c r="G41" s="60"/>
      <c r="H41" s="60"/>
      <c r="I41" s="60">
        <v>0.01</v>
      </c>
      <c r="J41" s="60">
        <v>0.01</v>
      </c>
      <c r="K41" s="60"/>
      <c r="L41" s="60"/>
      <c r="M41" s="60"/>
      <c r="N41" s="60"/>
      <c r="O41" s="60"/>
      <c r="P41" s="60"/>
      <c r="Q41" s="74">
        <f t="shared" si="1"/>
        <v>0.02</v>
      </c>
      <c r="R41" s="143">
        <f>SUM(C24*Q41)</f>
        <v>0.18</v>
      </c>
      <c r="S41" s="144">
        <v>30</v>
      </c>
      <c r="T41" s="145">
        <f t="shared" si="0"/>
        <v>5.4</v>
      </c>
    </row>
    <row r="42" spans="1:20">
      <c r="A42" s="61" t="s">
        <v>83</v>
      </c>
      <c r="B42" s="62"/>
      <c r="C42" s="62" t="s">
        <v>56</v>
      </c>
      <c r="D42" s="60"/>
      <c r="E42" s="60"/>
      <c r="F42" s="60"/>
      <c r="G42" s="60"/>
      <c r="H42" s="60"/>
      <c r="I42" s="60">
        <v>0.014</v>
      </c>
      <c r="J42" s="60">
        <v>0.011</v>
      </c>
      <c r="K42" s="60">
        <v>0.013</v>
      </c>
      <c r="L42" s="60"/>
      <c r="M42" s="60"/>
      <c r="N42" s="60"/>
      <c r="O42" s="60"/>
      <c r="P42" s="60"/>
      <c r="Q42" s="74">
        <f t="shared" si="1"/>
        <v>0.038</v>
      </c>
      <c r="R42" s="143">
        <f>SUM(C24*Q42)</f>
        <v>0.342</v>
      </c>
      <c r="S42" s="144">
        <v>26</v>
      </c>
      <c r="T42" s="145">
        <f t="shared" si="0"/>
        <v>8.892</v>
      </c>
    </row>
    <row r="43" spans="1:20">
      <c r="A43" s="61" t="s">
        <v>84</v>
      </c>
      <c r="B43" s="62"/>
      <c r="C43" s="62" t="s">
        <v>56</v>
      </c>
      <c r="D43" s="60"/>
      <c r="E43" s="60"/>
      <c r="F43" s="60"/>
      <c r="G43" s="60"/>
      <c r="H43" s="60"/>
      <c r="I43" s="111">
        <v>0.023</v>
      </c>
      <c r="J43" s="60">
        <v>0.053</v>
      </c>
      <c r="K43" s="60">
        <v>0.106</v>
      </c>
      <c r="L43" s="60"/>
      <c r="M43" s="60"/>
      <c r="N43" s="60"/>
      <c r="O43" s="60"/>
      <c r="P43" s="60"/>
      <c r="Q43" s="74">
        <f t="shared" si="1"/>
        <v>0.182</v>
      </c>
      <c r="R43" s="143">
        <f>SUM(C24*Q43)</f>
        <v>1.638</v>
      </c>
      <c r="S43" s="144">
        <v>50</v>
      </c>
      <c r="T43" s="145">
        <f t="shared" si="0"/>
        <v>81.9</v>
      </c>
    </row>
    <row r="44" spans="1:20">
      <c r="A44" s="61" t="s">
        <v>85</v>
      </c>
      <c r="B44" s="62"/>
      <c r="C44" s="62" t="s">
        <v>56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74">
        <f t="shared" si="1"/>
        <v>0</v>
      </c>
      <c r="R44" s="143">
        <f>SUM(C24*Q44)</f>
        <v>0</v>
      </c>
      <c r="S44" s="144">
        <v>25</v>
      </c>
      <c r="T44" s="145">
        <f t="shared" si="0"/>
        <v>0</v>
      </c>
    </row>
    <row r="45" spans="1:20">
      <c r="A45" s="61" t="s">
        <v>86</v>
      </c>
      <c r="B45" s="62"/>
      <c r="C45" s="62" t="s">
        <v>56</v>
      </c>
      <c r="D45" s="60"/>
      <c r="E45" s="60"/>
      <c r="F45" s="60"/>
      <c r="G45" s="60"/>
      <c r="H45" s="60"/>
      <c r="I45" s="60">
        <v>0.015</v>
      </c>
      <c r="J45" s="60">
        <v>0.063</v>
      </c>
      <c r="K45" s="60"/>
      <c r="L45" s="60"/>
      <c r="M45" s="60"/>
      <c r="N45" s="60"/>
      <c r="O45" s="60"/>
      <c r="P45" s="60"/>
      <c r="Q45" s="74">
        <f t="shared" si="1"/>
        <v>0.078</v>
      </c>
      <c r="R45" s="143">
        <f>SUM(C24*Q45)</f>
        <v>0.702</v>
      </c>
      <c r="S45" s="144">
        <v>23</v>
      </c>
      <c r="T45" s="145">
        <f t="shared" si="0"/>
        <v>16.146</v>
      </c>
    </row>
    <row r="46" spans="1:20">
      <c r="A46" s="61" t="s">
        <v>87</v>
      </c>
      <c r="B46" s="62"/>
      <c r="C46" s="62" t="s">
        <v>56</v>
      </c>
      <c r="D46" s="60"/>
      <c r="E46" s="60"/>
      <c r="F46" s="60"/>
      <c r="G46" s="60">
        <v>0.001</v>
      </c>
      <c r="H46" s="60"/>
      <c r="I46" s="60"/>
      <c r="J46" s="60"/>
      <c r="K46" s="60"/>
      <c r="L46" s="60"/>
      <c r="M46" s="60"/>
      <c r="N46" s="60"/>
      <c r="O46" s="60"/>
      <c r="P46" s="60"/>
      <c r="Q46" s="74">
        <f t="shared" si="1"/>
        <v>0.001</v>
      </c>
      <c r="R46" s="143">
        <f>SUM(C24*Q46)</f>
        <v>0.009</v>
      </c>
      <c r="S46" s="144">
        <v>315</v>
      </c>
      <c r="T46" s="145">
        <f t="shared" si="0"/>
        <v>2.835</v>
      </c>
    </row>
    <row r="47" spans="1:20">
      <c r="A47" s="61" t="s">
        <v>88</v>
      </c>
      <c r="B47" s="62"/>
      <c r="C47" s="62" t="s">
        <v>56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74">
        <f t="shared" si="1"/>
        <v>0</v>
      </c>
      <c r="R47" s="143">
        <f>SUM(C24*Q47)</f>
        <v>0</v>
      </c>
      <c r="S47" s="144">
        <v>500</v>
      </c>
      <c r="T47" s="145">
        <f t="shared" si="0"/>
        <v>0</v>
      </c>
    </row>
    <row r="48" spans="1:20">
      <c r="A48" s="61" t="s">
        <v>89</v>
      </c>
      <c r="B48" s="62"/>
      <c r="C48" s="62" t="s">
        <v>56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74">
        <f t="shared" si="1"/>
        <v>0</v>
      </c>
      <c r="R48" s="143">
        <f>SUM(C24*Q48)</f>
        <v>0</v>
      </c>
      <c r="S48" s="144">
        <v>500</v>
      </c>
      <c r="T48" s="145">
        <f t="shared" si="0"/>
        <v>0</v>
      </c>
    </row>
    <row r="49" spans="1:20">
      <c r="A49" s="61" t="s">
        <v>90</v>
      </c>
      <c r="B49" s="62"/>
      <c r="C49" s="62" t="s">
        <v>56</v>
      </c>
      <c r="D49" s="60"/>
      <c r="E49" s="60"/>
      <c r="F49" s="60"/>
      <c r="G49" s="60"/>
      <c r="H49" s="60"/>
      <c r="I49" s="60"/>
      <c r="J49" s="60"/>
      <c r="K49" s="60"/>
      <c r="L49" s="60">
        <v>0.025</v>
      </c>
      <c r="M49" s="60"/>
      <c r="N49" s="60"/>
      <c r="O49" s="60"/>
      <c r="P49" s="60"/>
      <c r="Q49" s="74">
        <f t="shared" si="1"/>
        <v>0.025</v>
      </c>
      <c r="R49" s="143">
        <f>SUM(C24*Q49)</f>
        <v>0.225</v>
      </c>
      <c r="S49" s="144">
        <v>345</v>
      </c>
      <c r="T49" s="145">
        <f t="shared" si="0"/>
        <v>77.625</v>
      </c>
    </row>
    <row r="50" spans="1:20">
      <c r="A50" s="61" t="s">
        <v>49</v>
      </c>
      <c r="B50" s="62"/>
      <c r="C50" s="62" t="s">
        <v>69</v>
      </c>
      <c r="D50" s="60"/>
      <c r="E50" s="60"/>
      <c r="F50" s="60"/>
      <c r="G50" s="60"/>
      <c r="H50" s="60">
        <v>0.2</v>
      </c>
      <c r="I50" s="60"/>
      <c r="J50" s="60"/>
      <c r="K50" s="60"/>
      <c r="L50" s="60"/>
      <c r="M50" s="60"/>
      <c r="N50" s="60"/>
      <c r="O50" s="60"/>
      <c r="P50" s="60"/>
      <c r="Q50" s="74">
        <f t="shared" si="1"/>
        <v>0.2</v>
      </c>
      <c r="R50" s="143">
        <f>SUM(C24*Q50)</f>
        <v>1.8</v>
      </c>
      <c r="S50" s="144">
        <v>90</v>
      </c>
      <c r="T50" s="145">
        <f t="shared" si="0"/>
        <v>162</v>
      </c>
    </row>
    <row r="51" spans="1:20">
      <c r="A51" s="61" t="s">
        <v>91</v>
      </c>
      <c r="B51" s="62"/>
      <c r="C51" s="62" t="s">
        <v>56</v>
      </c>
      <c r="D51" s="60"/>
      <c r="E51" s="60"/>
      <c r="F51" s="60"/>
      <c r="G51" s="60"/>
      <c r="H51" s="60"/>
      <c r="I51" s="60"/>
      <c r="J51" s="60">
        <v>0.001</v>
      </c>
      <c r="K51" s="60">
        <v>0.005</v>
      </c>
      <c r="L51" s="60"/>
      <c r="M51" s="60"/>
      <c r="N51" s="60"/>
      <c r="O51" s="60"/>
      <c r="P51" s="60"/>
      <c r="Q51" s="74">
        <f t="shared" si="1"/>
        <v>0.006</v>
      </c>
      <c r="R51" s="143">
        <f>SUM(C24*Q51)</f>
        <v>0.054</v>
      </c>
      <c r="S51" s="144">
        <v>200</v>
      </c>
      <c r="T51" s="145">
        <f t="shared" si="0"/>
        <v>10.8</v>
      </c>
    </row>
    <row r="52" spans="1:20">
      <c r="A52" s="61" t="s">
        <v>92</v>
      </c>
      <c r="B52" s="62"/>
      <c r="C52" s="62" t="s">
        <v>56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74">
        <f t="shared" si="1"/>
        <v>0</v>
      </c>
      <c r="R52" s="143">
        <f>SUM(C24*Q52)</f>
        <v>0</v>
      </c>
      <c r="S52" s="144">
        <v>41</v>
      </c>
      <c r="T52" s="145">
        <f t="shared" si="0"/>
        <v>0</v>
      </c>
    </row>
    <row r="53" spans="1:20">
      <c r="A53" s="61" t="s">
        <v>93</v>
      </c>
      <c r="B53" s="62"/>
      <c r="C53" s="62" t="s">
        <v>56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74">
        <f t="shared" si="1"/>
        <v>0</v>
      </c>
      <c r="R53" s="143">
        <f>SUM(C24*Q53)</f>
        <v>0</v>
      </c>
      <c r="S53" s="144">
        <v>40</v>
      </c>
      <c r="T53" s="145">
        <f t="shared" si="0"/>
        <v>0</v>
      </c>
    </row>
    <row r="54" spans="1:20">
      <c r="A54" s="61" t="s">
        <v>94</v>
      </c>
      <c r="B54" s="62"/>
      <c r="C54" s="62" t="s">
        <v>56</v>
      </c>
      <c r="D54" s="60">
        <v>0.016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74">
        <f t="shared" si="1"/>
        <v>0.016</v>
      </c>
      <c r="R54" s="143">
        <f>SUM(C24*Q54)</f>
        <v>0.144</v>
      </c>
      <c r="S54" s="144">
        <v>60</v>
      </c>
      <c r="T54" s="145">
        <f t="shared" si="0"/>
        <v>8.64</v>
      </c>
    </row>
    <row r="55" spans="1:20">
      <c r="A55" s="61" t="s">
        <v>95</v>
      </c>
      <c r="B55" s="62"/>
      <c r="C55" s="62" t="s">
        <v>56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74">
        <f t="shared" si="1"/>
        <v>0</v>
      </c>
      <c r="R55" s="143">
        <f>SUM(C24*Q55)</f>
        <v>0</v>
      </c>
      <c r="S55" s="144">
        <v>53</v>
      </c>
      <c r="T55" s="145">
        <f t="shared" si="0"/>
        <v>0</v>
      </c>
    </row>
    <row r="56" spans="1:20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147" t="s">
        <v>96</v>
      </c>
      <c r="S56" s="148"/>
      <c r="T56" s="149"/>
    </row>
    <row r="57" ht="15.75" spans="1:20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8" t="s">
        <v>32</v>
      </c>
      <c r="M57" s="36"/>
      <c r="N57" s="36"/>
      <c r="O57" s="36"/>
      <c r="P57" s="36"/>
      <c r="Q57" s="99"/>
      <c r="R57" s="150" t="s">
        <v>33</v>
      </c>
      <c r="S57" s="151"/>
      <c r="T57" s="151"/>
    </row>
    <row r="58" spans="1:20">
      <c r="A58" s="68"/>
      <c r="B58" s="38"/>
      <c r="C58" s="10" t="s">
        <v>34</v>
      </c>
      <c r="D58" s="39" t="s">
        <v>35</v>
      </c>
      <c r="E58" s="40"/>
      <c r="F58" s="40"/>
      <c r="G58" s="40"/>
      <c r="H58" s="41" t="s">
        <v>36</v>
      </c>
      <c r="I58" s="40" t="s">
        <v>97</v>
      </c>
      <c r="J58" s="40"/>
      <c r="K58" s="40"/>
      <c r="L58" s="40"/>
      <c r="M58" s="100"/>
      <c r="N58" s="112" t="s">
        <v>98</v>
      </c>
      <c r="O58" s="102"/>
      <c r="P58" s="103"/>
      <c r="Q58" s="132"/>
      <c r="R58" s="152" t="s">
        <v>39</v>
      </c>
      <c r="S58" s="153"/>
      <c r="T58" s="153"/>
    </row>
    <row r="59" ht="15.75" spans="1:20">
      <c r="A59" s="69"/>
      <c r="B59" s="43"/>
      <c r="C59" s="10" t="s">
        <v>40</v>
      </c>
      <c r="D59" s="44"/>
      <c r="E59" s="45"/>
      <c r="F59" s="45"/>
      <c r="G59" s="45"/>
      <c r="H59" s="46"/>
      <c r="I59" s="45"/>
      <c r="J59" s="45"/>
      <c r="K59" s="45"/>
      <c r="L59" s="45"/>
      <c r="M59" s="104"/>
      <c r="N59" s="106"/>
      <c r="O59" s="106"/>
      <c r="P59" s="107"/>
      <c r="Q59" s="132"/>
      <c r="R59" s="150" t="s">
        <v>41</v>
      </c>
      <c r="S59" s="151"/>
      <c r="T59" s="151"/>
    </row>
    <row r="60" customHeight="1" spans="1:20">
      <c r="A60" s="69"/>
      <c r="B60" s="43" t="s">
        <v>43</v>
      </c>
      <c r="C60" s="43" t="s">
        <v>44</v>
      </c>
      <c r="D60" s="70" t="s">
        <v>45</v>
      </c>
      <c r="E60" s="70" t="s">
        <v>46</v>
      </c>
      <c r="F60" s="71" t="s">
        <v>47</v>
      </c>
      <c r="G60" s="72" t="s">
        <v>48</v>
      </c>
      <c r="H60" s="71" t="s">
        <v>99</v>
      </c>
      <c r="I60" s="71" t="s">
        <v>50</v>
      </c>
      <c r="J60" s="70" t="s">
        <v>51</v>
      </c>
      <c r="K60" s="70" t="s">
        <v>52</v>
      </c>
      <c r="L60" s="72" t="s">
        <v>46</v>
      </c>
      <c r="M60" s="72" t="s">
        <v>53</v>
      </c>
      <c r="N60" s="72" t="s">
        <v>54</v>
      </c>
      <c r="O60" s="72" t="s">
        <v>55</v>
      </c>
      <c r="P60" s="70"/>
      <c r="Q60" s="133"/>
      <c r="R60" s="111"/>
      <c r="S60" s="154"/>
      <c r="T60" s="154"/>
    </row>
    <row r="61" spans="1:20">
      <c r="A61" s="69"/>
      <c r="B61" s="43"/>
      <c r="C61" s="43" t="s">
        <v>57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3"/>
      <c r="Q61" s="133"/>
      <c r="R61" s="155" t="s">
        <v>58</v>
      </c>
      <c r="S61" s="4"/>
      <c r="T61" s="4"/>
    </row>
    <row r="62" spans="1:20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6"/>
      <c r="Q62" s="137"/>
      <c r="R62" s="156" t="s">
        <v>61</v>
      </c>
      <c r="S62" s="153" t="s">
        <v>59</v>
      </c>
      <c r="T62" s="153" t="s">
        <v>60</v>
      </c>
    </row>
    <row r="63" spans="1:20">
      <c r="A63" s="61" t="s">
        <v>100</v>
      </c>
      <c r="B63" s="64"/>
      <c r="C63" s="64" t="s">
        <v>56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74">
        <f>SUM(D63:P63)</f>
        <v>0</v>
      </c>
      <c r="R63" s="143">
        <f>SUM(C24*Q63)</f>
        <v>0</v>
      </c>
      <c r="S63" s="144">
        <v>70</v>
      </c>
      <c r="T63" s="145">
        <f t="shared" ref="T63:T84" si="2">SUM(R63*S63)</f>
        <v>0</v>
      </c>
    </row>
    <row r="64" spans="1:20">
      <c r="A64" s="61" t="s">
        <v>101</v>
      </c>
      <c r="B64" s="62"/>
      <c r="C64" s="62" t="s">
        <v>56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74">
        <f>SUM(D64:P64)</f>
        <v>0</v>
      </c>
      <c r="R64" s="143">
        <f>SUM(C24*Q64)</f>
        <v>0</v>
      </c>
      <c r="S64" s="144">
        <v>55</v>
      </c>
      <c r="T64" s="145">
        <f t="shared" si="2"/>
        <v>0</v>
      </c>
    </row>
    <row r="65" spans="1:20">
      <c r="A65" s="61" t="s">
        <v>102</v>
      </c>
      <c r="B65" s="62"/>
      <c r="C65" s="62" t="s">
        <v>56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74">
        <f>SUM(D65:P65)</f>
        <v>0</v>
      </c>
      <c r="R65" s="143">
        <f>SUM(C24*Q65)</f>
        <v>0</v>
      </c>
      <c r="S65" s="144">
        <v>100</v>
      </c>
      <c r="T65" s="145">
        <f t="shared" si="2"/>
        <v>0</v>
      </c>
    </row>
    <row r="66" spans="1:20">
      <c r="A66" s="61" t="s">
        <v>103</v>
      </c>
      <c r="B66" s="62"/>
      <c r="C66" s="62" t="s">
        <v>56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74">
        <f>SUM(D66:P66)</f>
        <v>0</v>
      </c>
      <c r="R66" s="143">
        <f>SUM(C24*Q66)</f>
        <v>0</v>
      </c>
      <c r="S66" s="144">
        <v>31</v>
      </c>
      <c r="T66" s="145">
        <f t="shared" si="2"/>
        <v>0</v>
      </c>
    </row>
    <row r="67" spans="1:20">
      <c r="A67" s="63" t="s">
        <v>104</v>
      </c>
      <c r="B67" s="62"/>
      <c r="C67" s="62" t="s">
        <v>56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74">
        <f>SUM(D67:P67)</f>
        <v>0</v>
      </c>
      <c r="R67" s="143">
        <f>SUM(C24*Q67)</f>
        <v>0</v>
      </c>
      <c r="S67" s="144">
        <v>40</v>
      </c>
      <c r="T67" s="145">
        <f t="shared" si="2"/>
        <v>0</v>
      </c>
    </row>
    <row r="68" spans="1:20">
      <c r="A68" s="63" t="s">
        <v>105</v>
      </c>
      <c r="B68" s="62"/>
      <c r="C68" s="62" t="s">
        <v>56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74">
        <v>0</v>
      </c>
      <c r="R68" s="143">
        <f>SUM(C24*Q68)</f>
        <v>0</v>
      </c>
      <c r="S68" s="144">
        <v>50</v>
      </c>
      <c r="T68" s="145">
        <f t="shared" si="2"/>
        <v>0</v>
      </c>
    </row>
    <row r="69" spans="1:20">
      <c r="A69" s="61" t="s">
        <v>106</v>
      </c>
      <c r="B69" s="62"/>
      <c r="C69" s="62" t="s">
        <v>56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74">
        <f t="shared" ref="Q69:Q80" si="3">SUM(D69:P69)</f>
        <v>0</v>
      </c>
      <c r="R69" s="143">
        <f>Q69*C24</f>
        <v>0</v>
      </c>
      <c r="S69" s="144">
        <v>70</v>
      </c>
      <c r="T69" s="145">
        <f t="shared" si="2"/>
        <v>0</v>
      </c>
    </row>
    <row r="70" spans="1:20">
      <c r="A70" s="61" t="s">
        <v>107</v>
      </c>
      <c r="B70" s="62"/>
      <c r="C70" s="62" t="s">
        <v>56</v>
      </c>
      <c r="D70" s="60" t="s">
        <v>108</v>
      </c>
      <c r="E70" s="60"/>
      <c r="F70" s="60"/>
      <c r="G70" s="60">
        <v>0.007</v>
      </c>
      <c r="H70" s="60"/>
      <c r="I70" s="60"/>
      <c r="J70" s="60"/>
      <c r="K70" s="60"/>
      <c r="L70" s="60"/>
      <c r="M70" s="60">
        <v>0.007</v>
      </c>
      <c r="N70" s="60"/>
      <c r="O70" s="60"/>
      <c r="P70" s="60"/>
      <c r="Q70" s="74">
        <f t="shared" si="3"/>
        <v>0.014</v>
      </c>
      <c r="R70" s="143">
        <f>Q70*C24</f>
        <v>0.126</v>
      </c>
      <c r="S70" s="144">
        <v>60</v>
      </c>
      <c r="T70" s="145">
        <f t="shared" si="2"/>
        <v>7.56</v>
      </c>
    </row>
    <row r="71" spans="1:20">
      <c r="A71" s="61" t="s">
        <v>109</v>
      </c>
      <c r="B71" s="62"/>
      <c r="C71" s="62" t="s">
        <v>56</v>
      </c>
      <c r="D71" s="60">
        <v>0.0002</v>
      </c>
      <c r="E71" s="60"/>
      <c r="F71" s="60"/>
      <c r="G71" s="60"/>
      <c r="H71" s="60"/>
      <c r="I71" s="60">
        <v>0.0002</v>
      </c>
      <c r="J71" s="60">
        <v>0.003</v>
      </c>
      <c r="K71" s="60">
        <v>0.0003</v>
      </c>
      <c r="L71" s="60"/>
      <c r="M71" s="60"/>
      <c r="N71" s="60"/>
      <c r="O71" s="60"/>
      <c r="P71" s="60"/>
      <c r="Q71" s="74">
        <f t="shared" si="3"/>
        <v>0.0037</v>
      </c>
      <c r="R71" s="143">
        <f>Q71*C24</f>
        <v>0.0333</v>
      </c>
      <c r="S71" s="144">
        <v>12</v>
      </c>
      <c r="T71" s="145">
        <f t="shared" si="2"/>
        <v>0.3996</v>
      </c>
    </row>
    <row r="72" spans="1:20">
      <c r="A72" s="61" t="s">
        <v>110</v>
      </c>
      <c r="B72" s="62"/>
      <c r="C72" s="62" t="s">
        <v>56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74">
        <f t="shared" si="3"/>
        <v>0</v>
      </c>
      <c r="R72" s="143">
        <f>SUM(C24*Q72)</f>
        <v>0</v>
      </c>
      <c r="S72" s="144">
        <v>150</v>
      </c>
      <c r="T72" s="145">
        <f t="shared" si="2"/>
        <v>0</v>
      </c>
    </row>
    <row r="73" spans="1:20">
      <c r="A73" s="157" t="s">
        <v>111</v>
      </c>
      <c r="B73" s="62"/>
      <c r="C73" s="62" t="s">
        <v>56</v>
      </c>
      <c r="D73" s="60"/>
      <c r="E73" s="60"/>
      <c r="F73" s="60"/>
      <c r="G73" s="60"/>
      <c r="H73" s="60"/>
      <c r="I73" s="60">
        <v>0.03</v>
      </c>
      <c r="J73" s="60"/>
      <c r="K73" s="60"/>
      <c r="L73" s="60"/>
      <c r="M73" s="60"/>
      <c r="N73" s="60"/>
      <c r="O73" s="60"/>
      <c r="P73" s="60"/>
      <c r="Q73" s="74">
        <f t="shared" si="3"/>
        <v>0.03</v>
      </c>
      <c r="R73" s="143">
        <f>SUM(C24*Q73)</f>
        <v>0.27</v>
      </c>
      <c r="S73" s="144">
        <v>180</v>
      </c>
      <c r="T73" s="145">
        <f t="shared" si="2"/>
        <v>48.6</v>
      </c>
    </row>
    <row r="74" spans="1:20">
      <c r="A74" s="61" t="s">
        <v>112</v>
      </c>
      <c r="B74" s="62"/>
      <c r="C74" s="62" t="s">
        <v>56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74">
        <f t="shared" si="3"/>
        <v>0</v>
      </c>
      <c r="R74" s="143">
        <f>SUM(C24*Q74)</f>
        <v>0</v>
      </c>
      <c r="S74" s="144">
        <v>200</v>
      </c>
      <c r="T74" s="145">
        <f t="shared" si="2"/>
        <v>0</v>
      </c>
    </row>
    <row r="75" spans="1:20">
      <c r="A75" s="157" t="s">
        <v>113</v>
      </c>
      <c r="B75" s="62"/>
      <c r="C75" s="62" t="s">
        <v>56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74">
        <f t="shared" si="3"/>
        <v>0</v>
      </c>
      <c r="R75" s="143">
        <f>SUM(C24*Q75)</f>
        <v>0</v>
      </c>
      <c r="S75" s="144">
        <v>100</v>
      </c>
      <c r="T75" s="145">
        <f t="shared" si="2"/>
        <v>0</v>
      </c>
    </row>
    <row r="76" spans="1:20">
      <c r="A76" s="157" t="s">
        <v>114</v>
      </c>
      <c r="B76" s="62"/>
      <c r="C76" s="62" t="s">
        <v>56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74">
        <f t="shared" si="3"/>
        <v>0</v>
      </c>
      <c r="R76" s="143">
        <v>0</v>
      </c>
      <c r="S76" s="144">
        <v>160</v>
      </c>
      <c r="T76" s="145">
        <f t="shared" si="2"/>
        <v>0</v>
      </c>
    </row>
    <row r="77" spans="1:20">
      <c r="A77" s="157" t="s">
        <v>115</v>
      </c>
      <c r="B77" s="62"/>
      <c r="C77" s="62" t="s">
        <v>56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74">
        <f t="shared" si="3"/>
        <v>0</v>
      </c>
      <c r="R77" s="143">
        <f>SUM(C24*Q77)</f>
        <v>0</v>
      </c>
      <c r="S77" s="144">
        <v>150</v>
      </c>
      <c r="T77" s="145">
        <f t="shared" si="2"/>
        <v>0</v>
      </c>
    </row>
    <row r="78" spans="1:20">
      <c r="A78" s="157" t="s">
        <v>116</v>
      </c>
      <c r="B78" s="62"/>
      <c r="C78" s="62" t="s">
        <v>56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74">
        <f t="shared" si="3"/>
        <v>0</v>
      </c>
      <c r="R78" s="143">
        <f>SUM(C24*Q78)</f>
        <v>0</v>
      </c>
      <c r="S78" s="144">
        <v>190</v>
      </c>
      <c r="T78" s="145">
        <f t="shared" si="2"/>
        <v>0</v>
      </c>
    </row>
    <row r="79" spans="1:20">
      <c r="A79" s="157" t="s">
        <v>117</v>
      </c>
      <c r="B79" s="62"/>
      <c r="C79" s="62" t="s">
        <v>56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74">
        <f t="shared" si="3"/>
        <v>0</v>
      </c>
      <c r="R79" s="143">
        <f>SUM(C24*Q79)</f>
        <v>0</v>
      </c>
      <c r="S79" s="144">
        <v>195</v>
      </c>
      <c r="T79" s="145">
        <f t="shared" si="2"/>
        <v>0</v>
      </c>
    </row>
    <row r="80" spans="1:20">
      <c r="A80" s="158" t="s">
        <v>118</v>
      </c>
      <c r="B80" s="62"/>
      <c r="C80" s="62" t="s">
        <v>56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>
        <v>0.06</v>
      </c>
      <c r="P80" s="60"/>
      <c r="Q80" s="74">
        <f t="shared" si="3"/>
        <v>0.06</v>
      </c>
      <c r="R80" s="143">
        <f>SUM(C24*Q80)</f>
        <v>0.54</v>
      </c>
      <c r="S80" s="144">
        <v>165</v>
      </c>
      <c r="T80" s="145">
        <f t="shared" si="2"/>
        <v>89.1</v>
      </c>
    </row>
    <row r="81" spans="1:20">
      <c r="A81" s="157" t="s">
        <v>119</v>
      </c>
      <c r="B81" s="62"/>
      <c r="C81" s="62" t="s">
        <v>56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74">
        <v>0</v>
      </c>
      <c r="R81" s="143">
        <v>0</v>
      </c>
      <c r="S81" s="144">
        <v>150</v>
      </c>
      <c r="T81" s="145">
        <f t="shared" si="2"/>
        <v>0</v>
      </c>
    </row>
    <row r="82" spans="1:20">
      <c r="A82" s="157" t="s">
        <v>120</v>
      </c>
      <c r="B82" s="62"/>
      <c r="C82" s="62" t="s">
        <v>56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74">
        <f>SUM(D82:P82)</f>
        <v>0</v>
      </c>
      <c r="R82" s="143">
        <f>SUM(C24*Q82)</f>
        <v>0</v>
      </c>
      <c r="S82" s="144">
        <v>136</v>
      </c>
      <c r="T82" s="145">
        <f t="shared" si="2"/>
        <v>0</v>
      </c>
    </row>
    <row r="83" spans="1:20">
      <c r="A83" s="159" t="s">
        <v>121</v>
      </c>
      <c r="B83" s="62"/>
      <c r="C83" s="62" t="s">
        <v>56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74">
        <v>0</v>
      </c>
      <c r="R83" s="143">
        <v>0</v>
      </c>
      <c r="S83" s="144">
        <v>300</v>
      </c>
      <c r="T83" s="145">
        <f t="shared" si="2"/>
        <v>0</v>
      </c>
    </row>
    <row r="84" spans="1:20">
      <c r="A84" s="159" t="s">
        <v>122</v>
      </c>
      <c r="B84" s="62"/>
      <c r="C84" s="62" t="s">
        <v>56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74">
        <f>SUM(D84:P84)</f>
        <v>0</v>
      </c>
      <c r="R84" s="143">
        <f>SUM(C24*Q84)</f>
        <v>0</v>
      </c>
      <c r="S84" s="145">
        <v>110</v>
      </c>
      <c r="T84" s="145">
        <f t="shared" si="2"/>
        <v>0</v>
      </c>
    </row>
    <row r="85" spans="1:20">
      <c r="A85" s="160" t="s">
        <v>123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74"/>
      <c r="R85" s="143"/>
      <c r="S85" s="141"/>
      <c r="T85" s="145">
        <f>SUM(T26:T84)</f>
        <v>1191.5856</v>
      </c>
    </row>
    <row r="86" spans="1:20">
      <c r="A86" s="160" t="s">
        <v>124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161"/>
      <c r="R86" s="162"/>
      <c r="S86" s="141"/>
      <c r="T86" s="145">
        <f>SUM(T85/C24)</f>
        <v>132.3984</v>
      </c>
    </row>
    <row r="87" spans="18:18">
      <c r="R87" s="114"/>
    </row>
    <row r="88" spans="1:18">
      <c r="A88" s="85" t="s">
        <v>125</v>
      </c>
      <c r="I88" s="3"/>
      <c r="R88" s="114"/>
    </row>
    <row r="89" spans="1:18">
      <c r="A89" s="85" t="s">
        <v>126</v>
      </c>
      <c r="R89" s="114"/>
    </row>
    <row r="90" spans="1:18">
      <c r="A90" s="3" t="s">
        <v>127</v>
      </c>
      <c r="C90" t="s">
        <v>128</v>
      </c>
      <c r="E90" t="s">
        <v>30</v>
      </c>
      <c r="J90" t="s">
        <v>129</v>
      </c>
      <c r="M90" t="s">
        <v>30</v>
      </c>
      <c r="R90" s="114"/>
    </row>
    <row r="91" spans="1:18">
      <c r="A91" s="85" t="s">
        <v>130</v>
      </c>
      <c r="I91" t="s">
        <v>131</v>
      </c>
      <c r="R91" s="114"/>
    </row>
  </sheetData>
  <mergeCells count="53"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R19:T19"/>
    <mergeCell ref="R20:T20"/>
    <mergeCell ref="R57:T57"/>
    <mergeCell ref="R58:T58"/>
    <mergeCell ref="R59:T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18:Q23"/>
    <mergeCell ref="Q57:Q62"/>
    <mergeCell ref="D19:G20"/>
    <mergeCell ref="D58:G59"/>
    <mergeCell ref="I19:M20"/>
    <mergeCell ref="N19:P20"/>
    <mergeCell ref="I58:M59"/>
    <mergeCell ref="N58:P59"/>
  </mergeCells>
  <pageMargins left="0.708661417322835" right="0.708661417322835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2025-04-11T06:02:00Z</cp:lastPrinted>
  <dcterms:modified xsi:type="dcterms:W3CDTF">2025-06-06T05:34:34Z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A3CFB48CE5E540C58D879CE5276758BF_13</vt:lpwstr>
  </property>
  <property fmtid="{D5CDD505-2E9C-101B-9397-08002B2CF9AE}" pid="3" name="KSOProductBuildVer">
    <vt:lpwstr>1049-12.2.0.21179</vt:lpwstr>
  </property>
</Properties>
</file>