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bf146bdc10609c1/Рабочий стол/сад питание 2025 год/апрель/"/>
    </mc:Choice>
  </mc:AlternateContent>
  <xr:revisionPtr revIDLastSave="38" documentId="8_{077A913F-3980-4FBD-91D8-E29C76CE735E}" xr6:coauthVersionLast="47" xr6:coauthVersionMax="47" xr10:uidLastSave="{9D16A313-8A09-4EA6-AAB7-220AE48010D9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R84" i="1" l="1"/>
  <c r="T84" i="1" s="1"/>
  <c r="Q84" i="1"/>
  <c r="T83" i="1"/>
  <c r="Q82" i="1"/>
  <c r="R82" i="1" s="1"/>
  <c r="T82" i="1" s="1"/>
  <c r="T81" i="1"/>
  <c r="Q80" i="1"/>
  <c r="R80" i="1" s="1"/>
  <c r="T80" i="1" s="1"/>
  <c r="R79" i="1"/>
  <c r="T79" i="1" s="1"/>
  <c r="Q79" i="1"/>
  <c r="R78" i="1"/>
  <c r="T78" i="1" s="1"/>
  <c r="Q78" i="1"/>
  <c r="R77" i="1"/>
  <c r="T77" i="1" s="1"/>
  <c r="Q77" i="1"/>
  <c r="T76" i="1"/>
  <c r="Q76" i="1"/>
  <c r="Q75" i="1"/>
  <c r="R75" i="1" s="1"/>
  <c r="T75" i="1" s="1"/>
  <c r="Q74" i="1"/>
  <c r="R74" i="1" s="1"/>
  <c r="T74" i="1" s="1"/>
  <c r="R73" i="1"/>
  <c r="T73" i="1" s="1"/>
  <c r="Q73" i="1"/>
  <c r="R72" i="1"/>
  <c r="T72" i="1" s="1"/>
  <c r="Q72" i="1"/>
  <c r="Q71" i="1"/>
  <c r="R71" i="1" s="1"/>
  <c r="T71" i="1" s="1"/>
  <c r="Q70" i="1"/>
  <c r="R70" i="1" s="1"/>
  <c r="T70" i="1" s="1"/>
  <c r="R69" i="1"/>
  <c r="T69" i="1" s="1"/>
  <c r="Q69" i="1"/>
  <c r="R68" i="1"/>
  <c r="T68" i="1" s="1"/>
  <c r="R67" i="1"/>
  <c r="T67" i="1" s="1"/>
  <c r="Q67" i="1"/>
  <c r="R66" i="1"/>
  <c r="T66" i="1" s="1"/>
  <c r="Q66" i="1"/>
  <c r="R65" i="1"/>
  <c r="T65" i="1" s="1"/>
  <c r="Q65" i="1"/>
  <c r="R64" i="1"/>
  <c r="T64" i="1" s="1"/>
  <c r="Q64" i="1"/>
  <c r="R63" i="1"/>
  <c r="T63" i="1" s="1"/>
  <c r="Q63" i="1"/>
  <c r="R55" i="1"/>
  <c r="T55" i="1" s="1"/>
  <c r="Q55" i="1"/>
  <c r="R54" i="1"/>
  <c r="T54" i="1" s="1"/>
  <c r="Q54" i="1"/>
  <c r="R53" i="1"/>
  <c r="T53" i="1" s="1"/>
  <c r="Q53" i="1"/>
  <c r="R52" i="1"/>
  <c r="T52" i="1" s="1"/>
  <c r="Q52" i="1"/>
  <c r="R51" i="1"/>
  <c r="T51" i="1" s="1"/>
  <c r="Q51" i="1"/>
  <c r="Q50" i="1"/>
  <c r="R50" i="1" s="1"/>
  <c r="T50" i="1" s="1"/>
  <c r="R49" i="1"/>
  <c r="T49" i="1" s="1"/>
  <c r="Q49" i="1"/>
  <c r="R48" i="1"/>
  <c r="T48" i="1" s="1"/>
  <c r="Q48" i="1"/>
  <c r="R47" i="1"/>
  <c r="T47" i="1" s="1"/>
  <c r="Q47" i="1"/>
  <c r="R46" i="1"/>
  <c r="T46" i="1" s="1"/>
  <c r="Q46" i="1"/>
  <c r="R45" i="1"/>
  <c r="T45" i="1" s="1"/>
  <c r="Q45" i="1"/>
  <c r="R44" i="1"/>
  <c r="T44" i="1" s="1"/>
  <c r="Q44" i="1"/>
  <c r="R43" i="1"/>
  <c r="T43" i="1" s="1"/>
  <c r="Q43" i="1"/>
  <c r="R42" i="1"/>
  <c r="T42" i="1" s="1"/>
  <c r="Q42" i="1"/>
  <c r="R41" i="1"/>
  <c r="T41" i="1" s="1"/>
  <c r="Q41" i="1"/>
  <c r="R40" i="1"/>
  <c r="T40" i="1" s="1"/>
  <c r="Q40" i="1"/>
  <c r="R39" i="1"/>
  <c r="T39" i="1" s="1"/>
  <c r="Q39" i="1"/>
  <c r="Q38" i="1"/>
  <c r="R38" i="1" s="1"/>
  <c r="T38" i="1" s="1"/>
  <c r="R37" i="1"/>
  <c r="T37" i="1" s="1"/>
  <c r="Q37" i="1"/>
  <c r="Q36" i="1"/>
  <c r="R36" i="1" s="1"/>
  <c r="T36" i="1" s="1"/>
  <c r="R35" i="1"/>
  <c r="T35" i="1" s="1"/>
  <c r="Q35" i="1"/>
  <c r="R34" i="1"/>
  <c r="T34" i="1" s="1"/>
  <c r="Q34" i="1"/>
  <c r="R33" i="1"/>
  <c r="T33" i="1" s="1"/>
  <c r="Q33" i="1"/>
  <c r="R32" i="1"/>
  <c r="T32" i="1" s="1"/>
  <c r="Q32" i="1"/>
  <c r="Q31" i="1"/>
  <c r="R31" i="1" s="1"/>
  <c r="T31" i="1" s="1"/>
  <c r="T30" i="1"/>
  <c r="T29" i="1"/>
  <c r="T28" i="1"/>
  <c r="Q28" i="1"/>
  <c r="T27" i="1"/>
  <c r="Q27" i="1"/>
  <c r="T26" i="1"/>
  <c r="Q26" i="1"/>
  <c r="I13" i="1"/>
  <c r="T86" i="1" l="1"/>
  <c r="L13" i="1"/>
</calcChain>
</file>

<file path=xl/sharedStrings.xml><?xml version="1.0" encoding="utf-8"?>
<sst xmlns="http://schemas.openxmlformats.org/spreadsheetml/2006/main" count="212" uniqueCount="131">
  <si>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</si>
  <si>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</si>
  <si>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</si>
  <si>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</si>
  <si>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</si>
  <si>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</si>
  <si>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</si>
  <si>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</si>
  <si>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</si>
  <si>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</si>
  <si>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</si>
  <si>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</si>
  <si>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</si>
  <si>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</si>
  <si>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</si>
  <si>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</si>
  <si>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</si>
  <si>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</si>
  <si>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</si>
  <si>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</si>
  <si>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</si>
  <si>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</si>
  <si>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</si>
  <si>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</si>
  <si>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</si>
  <si>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</si>
  <si>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</si>
  <si>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</si>
  <si>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</si>
  <si>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</si>
  <si>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</si>
  <si>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</si>
  <si>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</si>
  <si>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</si>
  <si>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</si>
  <si>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</si>
  <si>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</si>
  <si>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</si>
  <si>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</si>
  <si>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</si>
  <si>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</si>
  <si>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</si>
  <si>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</si>
  <si>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</si>
  <si>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</si>
  <si>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</si>
  <si>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</si>
  <si>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</si>
  <si>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</si>
  <si>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</si>
  <si>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</si>
  <si>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</si>
  <si>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</si>
  <si>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</si>
  <si>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</si>
  <si>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</si>
  <si>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</si>
  <si>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</si>
  <si>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</si>
  <si>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</si>
  <si>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</si>
  <si>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</si>
  <si>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</si>
  <si>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</si>
  <si>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</si>
  <si>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</si>
  <si>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</si>
  <si>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</si>
  <si>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</si>
  <si>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</si>
  <si>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</si>
  <si>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</si>
  <si>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</si>
  <si>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</si>
  <si>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</si>
  <si>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</si>
  <si>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</si>
  <si>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</si>
  <si>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</si>
  <si>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</si>
  <si>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</si>
  <si>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</si>
  <si>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</si>
  <si>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</si>
  <si>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</si>
  <si>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</si>
  <si>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</si>
  <si>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</si>
  <si>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</si>
  <si>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</si>
  <si>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</si>
  <si>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</si>
  <si>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</si>
  <si>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</si>
  <si>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</si>
  <si>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</si>
  <si>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</si>
  <si>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</si>
  <si>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</si>
  <si>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</si>
  <si>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</si>
  <si>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</si>
  <si>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</si>
  <si>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</si>
  <si>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</si>
  <si>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</si>
  <si>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</si>
  <si>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</si>
  <si>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</si>
  <si>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</si>
  <si>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</si>
  <si>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</si>
  <si>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</si>
  <si>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</si>
  <si>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</si>
  <si>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</si>
  <si>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</si>
  <si>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</si>
  <si>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</si>
  <si>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</si>
  <si>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</si>
  <si>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</si>
  <si>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</si>
  <si>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</si>
  <si>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</si>
  <si>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</si>
  <si>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</si>
  <si>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сок</t>
  </si>
  <si>
    <t xml:space="preserve"> Меню-требование на выдачу продуктов питания  N 9</t>
  </si>
  <si>
    <r>
      <t>"11"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</si>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</sst>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.mm\.yyyy"/>
  </numFmts>
  <fonts count="17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8"/>
      <name val="Arial Cyr"/>
      <charset val="20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6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64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64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65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164" fontId="1" fillId="0" borderId="3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37" xfId="0" applyNumberFormat="1" applyBorder="1"/>
    <xf numFmtId="0" fontId="0" fillId="0" borderId="38" xfId="0" applyBorder="1"/>
    <xf numFmtId="164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64" fontId="0" fillId="0" borderId="41" xfId="0" applyNumberFormat="1" applyBorder="1"/>
    <xf numFmtId="0" fontId="0" fillId="0" borderId="42" xfId="0" applyBorder="1"/>
    <xf numFmtId="164" fontId="0" fillId="0" borderId="28" xfId="0" applyNumberFormat="1" applyBorder="1"/>
    <xf numFmtId="0" fontId="0" fillId="0" borderId="22" xfId="0" applyBorder="1"/>
    <xf numFmtId="0" fontId="0" fillId="0" borderId="29" xfId="0" applyBorder="1"/>
    <xf numFmtId="164" fontId="1" fillId="0" borderId="0" xfId="0" applyNumberFormat="1" applyFont="1"/>
    <xf numFmtId="164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24" xfId="0" applyNumberFormat="1" applyFont="1" applyBorder="1"/>
    <xf numFmtId="0" fontId="1" fillId="0" borderId="32" xfId="0" applyFont="1" applyBorder="1"/>
    <xf numFmtId="164" fontId="1" fillId="0" borderId="43" xfId="0" applyNumberFormat="1" applyFont="1" applyBorder="1"/>
    <xf numFmtId="164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64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left" wrapText="1"/>
    </xf>
    <xf numFmtId="49" fontId="14" fillId="0" borderId="32" xfId="1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64" fontId="1" fillId="0" borderId="32" xfId="0" applyNumberFormat="1" applyFont="1" applyBorder="1"/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/>
    <xf numFmtId="0" fontId="0" fillId="0" borderId="7" xfId="0" applyBorder="1"/>
    <xf numFmtId="0" fontId="0" fillId="0" borderId="27" xfId="0" applyBorder="1"/>
    <xf numFmtId="0" fontId="0" fillId="0" borderId="31" xfId="0" applyBorder="1"/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</cellXfs>
  <cellStyles count="2">
    <cellStyle name="Normal" xfId="1" xr:uid="{00000000-0005-0000-0000-000031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topLeftCell="A19" zoomScale="80" zoomScaleNormal="80" workbookViewId="0">
      <selection activeCell="T85" sqref="T85"/>
    </sheetView>
  </sheetViews>
  <sheetFormatPr defaultColWidth="9"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3" width="11.5703125" customWidth="1"/>
    <col min="14" max="15" width="9.140625" customWidth="1"/>
    <col min="16" max="16" width="13.28515625" customWidth="1"/>
    <col min="17" max="17" width="11.2851562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79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79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56" t="s">
        <v>128</v>
      </c>
      <c r="N3" s="1"/>
      <c r="O3" s="1"/>
      <c r="P3" s="3"/>
      <c r="Q3" s="3"/>
      <c r="R3" s="79"/>
      <c r="S3" s="4"/>
      <c r="T3" s="4"/>
    </row>
    <row r="4" spans="1:20">
      <c r="A4" s="2" t="s">
        <v>129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80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57"/>
      <c r="L5" s="2"/>
      <c r="M5" s="1"/>
      <c r="N5" s="1"/>
      <c r="O5" s="1"/>
      <c r="P5" s="1"/>
      <c r="Q5" s="1"/>
      <c r="R5" s="80"/>
    </row>
    <row r="6" spans="1:20">
      <c r="A6" s="153" t="s">
        <v>4</v>
      </c>
      <c r="B6" s="153"/>
      <c r="C6" s="153"/>
      <c r="D6" s="158"/>
      <c r="E6" s="152" t="s">
        <v>5</v>
      </c>
      <c r="F6" s="153"/>
      <c r="G6" s="5"/>
      <c r="H6" s="5"/>
      <c r="I6" s="58" t="s">
        <v>6</v>
      </c>
      <c r="J6" s="59"/>
      <c r="K6" s="60"/>
      <c r="L6" s="61"/>
      <c r="M6" s="1"/>
      <c r="R6" s="163" t="s">
        <v>7</v>
      </c>
      <c r="S6" s="164"/>
      <c r="T6" s="165"/>
    </row>
    <row r="7" spans="1:20">
      <c r="A7" s="155" t="s">
        <v>8</v>
      </c>
      <c r="B7" s="155"/>
      <c r="C7" s="155"/>
      <c r="D7" s="162"/>
      <c r="E7" s="159" t="s">
        <v>9</v>
      </c>
      <c r="F7" s="160"/>
      <c r="G7" s="8"/>
      <c r="H7" s="8"/>
      <c r="I7" s="62" t="s">
        <v>10</v>
      </c>
      <c r="J7" s="3"/>
      <c r="K7" s="63"/>
      <c r="L7" s="7" t="s">
        <v>11</v>
      </c>
      <c r="R7" s="166" t="s">
        <v>12</v>
      </c>
      <c r="S7" s="167"/>
      <c r="T7" s="168"/>
    </row>
    <row r="8" spans="1:20">
      <c r="A8" s="6" t="s">
        <v>13</v>
      </c>
      <c r="B8" s="152" t="s">
        <v>14</v>
      </c>
      <c r="C8" s="153"/>
      <c r="D8" s="158"/>
      <c r="E8" s="159" t="s">
        <v>15</v>
      </c>
      <c r="F8" s="160"/>
      <c r="G8" s="8"/>
      <c r="H8" s="8"/>
      <c r="I8" s="62" t="s">
        <v>16</v>
      </c>
      <c r="J8" s="3"/>
      <c r="K8" s="63"/>
      <c r="L8" s="7" t="s">
        <v>17</v>
      </c>
      <c r="R8" s="81"/>
      <c r="T8" s="82"/>
    </row>
    <row r="9" spans="1:20">
      <c r="A9" s="9" t="s">
        <v>18</v>
      </c>
      <c r="B9" s="159" t="s">
        <v>19</v>
      </c>
      <c r="C9" s="160"/>
      <c r="D9" s="161"/>
      <c r="E9" s="159" t="s">
        <v>20</v>
      </c>
      <c r="F9" s="160"/>
      <c r="G9" s="8"/>
      <c r="H9" s="8"/>
      <c r="I9" s="62" t="s">
        <v>21</v>
      </c>
      <c r="J9" s="3"/>
      <c r="K9" s="63"/>
      <c r="L9" s="64"/>
      <c r="N9" s="65">
        <v>45758</v>
      </c>
      <c r="O9" s="65"/>
      <c r="P9" s="66"/>
      <c r="Q9" s="66"/>
      <c r="R9" s="83"/>
      <c r="S9" s="84"/>
      <c r="T9" s="85"/>
    </row>
    <row r="10" spans="1:20">
      <c r="A10" s="10"/>
      <c r="B10" s="154" t="s">
        <v>22</v>
      </c>
      <c r="C10" s="155"/>
      <c r="D10" s="162"/>
      <c r="E10" s="2"/>
      <c r="F10" s="2"/>
      <c r="G10" s="2"/>
      <c r="H10" s="2"/>
      <c r="I10" s="3"/>
      <c r="J10" s="67"/>
      <c r="K10" s="68"/>
      <c r="L10" s="64"/>
      <c r="R10" s="86"/>
      <c r="S10" s="32"/>
      <c r="T10" s="87"/>
    </row>
    <row r="11" spans="1:20">
      <c r="A11" s="11">
        <v>1</v>
      </c>
      <c r="B11" s="12"/>
      <c r="C11" s="13">
        <v>2</v>
      </c>
      <c r="D11" s="14"/>
      <c r="E11" s="15"/>
      <c r="F11" s="15">
        <v>3</v>
      </c>
      <c r="G11" s="15"/>
      <c r="H11" s="15"/>
      <c r="I11" s="15"/>
      <c r="J11" s="15">
        <v>5</v>
      </c>
      <c r="K11" s="69"/>
      <c r="L11" s="70"/>
      <c r="M11" s="2" t="s">
        <v>23</v>
      </c>
      <c r="N11" s="1" t="s">
        <v>24</v>
      </c>
      <c r="O11" s="1"/>
      <c r="P11" s="1"/>
      <c r="Q11" s="1" t="s">
        <v>25</v>
      </c>
      <c r="R11" s="83"/>
      <c r="S11" s="84"/>
      <c r="T11" s="85"/>
    </row>
    <row r="12" spans="1:20">
      <c r="A12" s="16"/>
      <c r="B12" s="17"/>
      <c r="C12" s="18"/>
      <c r="D12" s="19"/>
      <c r="E12" s="17"/>
      <c r="F12" s="17"/>
      <c r="G12" s="17"/>
      <c r="H12" s="17"/>
      <c r="I12" s="17"/>
      <c r="J12" s="17"/>
      <c r="K12" s="17"/>
      <c r="L12" s="71"/>
      <c r="R12" s="81"/>
      <c r="T12" s="82"/>
    </row>
    <row r="13" spans="1:20">
      <c r="A13" s="20"/>
      <c r="B13" s="21"/>
      <c r="C13" s="21"/>
      <c r="D13" s="22"/>
      <c r="E13" s="21"/>
      <c r="F13" s="21">
        <v>99</v>
      </c>
      <c r="G13" s="21"/>
      <c r="H13" s="21"/>
      <c r="I13" s="21">
        <f>C24*F13</f>
        <v>1089</v>
      </c>
      <c r="J13" s="72"/>
      <c r="K13" s="21"/>
      <c r="L13" s="73">
        <f>T85</f>
        <v>1566.5</v>
      </c>
      <c r="M13" s="2" t="s">
        <v>26</v>
      </c>
      <c r="N13" s="1"/>
      <c r="O13" s="1"/>
      <c r="P13" s="1"/>
      <c r="Q13" s="1"/>
      <c r="R13" s="83"/>
      <c r="S13" s="84"/>
      <c r="T13" s="85"/>
    </row>
    <row r="14" spans="1:20">
      <c r="A14" s="20"/>
      <c r="B14" s="23"/>
      <c r="C14" s="21"/>
      <c r="D14" s="22"/>
      <c r="E14" s="21"/>
      <c r="F14" s="21"/>
      <c r="G14" s="21"/>
      <c r="H14" s="21"/>
      <c r="I14" s="21"/>
      <c r="J14" s="21"/>
      <c r="K14" s="21"/>
      <c r="L14" s="23"/>
      <c r="R14" s="81"/>
      <c r="T14" s="82"/>
    </row>
    <row r="15" spans="1:20">
      <c r="A15" s="24"/>
      <c r="B15" s="25"/>
      <c r="C15" s="26"/>
      <c r="D15" s="27"/>
      <c r="E15" s="26"/>
      <c r="F15" s="26"/>
      <c r="G15" s="26"/>
      <c r="H15" s="26"/>
      <c r="I15" s="26"/>
      <c r="J15" s="2"/>
      <c r="K15" s="2"/>
      <c r="L15" s="64"/>
      <c r="M15" s="2" t="s">
        <v>27</v>
      </c>
      <c r="R15" s="88" t="s">
        <v>28</v>
      </c>
      <c r="S15" s="89"/>
      <c r="T15" s="90"/>
    </row>
    <row r="16" spans="1:20">
      <c r="A16" s="2"/>
      <c r="B16" s="2"/>
      <c r="C16" s="2"/>
      <c r="D16" s="2"/>
      <c r="E16" s="2"/>
      <c r="F16" s="2"/>
      <c r="G16" s="2"/>
      <c r="H16" s="2"/>
      <c r="I16" s="2"/>
      <c r="J16" s="74"/>
      <c r="K16" s="74"/>
      <c r="L16" s="75"/>
      <c r="R16" s="80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91"/>
      <c r="S17" s="1"/>
      <c r="T17" s="1"/>
    </row>
    <row r="18" spans="1:20">
      <c r="A18" s="28" t="s">
        <v>29</v>
      </c>
      <c r="B18" s="29"/>
      <c r="C18" s="30"/>
      <c r="D18" s="31"/>
      <c r="E18" s="32"/>
      <c r="F18" s="32"/>
      <c r="G18" s="32"/>
      <c r="H18" s="32"/>
      <c r="I18" s="32"/>
      <c r="J18" s="32"/>
      <c r="K18" s="32"/>
      <c r="L18" s="76" t="s">
        <v>30</v>
      </c>
      <c r="M18" s="32"/>
      <c r="N18" s="32"/>
      <c r="O18" s="32"/>
      <c r="P18" s="77"/>
      <c r="Q18" s="123"/>
      <c r="R18" s="152" t="s">
        <v>31</v>
      </c>
      <c r="S18" s="153"/>
      <c r="T18" s="153"/>
    </row>
    <row r="19" spans="1:20">
      <c r="A19" s="33"/>
      <c r="B19" s="34"/>
      <c r="C19" s="7" t="s">
        <v>32</v>
      </c>
      <c r="D19" s="116" t="s">
        <v>33</v>
      </c>
      <c r="E19" s="117"/>
      <c r="F19" s="117"/>
      <c r="G19" s="117"/>
      <c r="H19" s="144" t="s">
        <v>34</v>
      </c>
      <c r="I19" s="117" t="s">
        <v>35</v>
      </c>
      <c r="J19" s="117"/>
      <c r="K19" s="117"/>
      <c r="L19" s="117"/>
      <c r="M19" s="127"/>
      <c r="N19" s="129" t="s">
        <v>36</v>
      </c>
      <c r="O19" s="130"/>
      <c r="P19" s="131"/>
      <c r="Q19" s="124"/>
      <c r="R19" s="154" t="s">
        <v>37</v>
      </c>
      <c r="S19" s="155"/>
      <c r="T19" s="155"/>
    </row>
    <row r="20" spans="1:20">
      <c r="A20" s="35"/>
      <c r="B20" s="36"/>
      <c r="C20" s="7" t="s">
        <v>38</v>
      </c>
      <c r="D20" s="118"/>
      <c r="E20" s="119"/>
      <c r="F20" s="119"/>
      <c r="G20" s="119"/>
      <c r="H20" s="145"/>
      <c r="I20" s="119"/>
      <c r="J20" s="119"/>
      <c r="K20" s="119"/>
      <c r="L20" s="119"/>
      <c r="M20" s="128"/>
      <c r="N20" s="132"/>
      <c r="O20" s="133"/>
      <c r="P20" s="134"/>
      <c r="Q20" s="124"/>
      <c r="R20" s="152" t="s">
        <v>39</v>
      </c>
      <c r="S20" s="153"/>
      <c r="T20" s="153"/>
    </row>
    <row r="21" spans="1:20" ht="15" customHeight="1">
      <c r="A21" s="35" t="s">
        <v>40</v>
      </c>
      <c r="B21" s="36" t="s">
        <v>41</v>
      </c>
      <c r="C21" s="36" t="s">
        <v>42</v>
      </c>
      <c r="D21" s="148" t="s">
        <v>43</v>
      </c>
      <c r="E21" s="148" t="s">
        <v>44</v>
      </c>
      <c r="F21" s="139" t="s">
        <v>45</v>
      </c>
      <c r="G21" s="142" t="s">
        <v>46</v>
      </c>
      <c r="H21" s="139" t="s">
        <v>85</v>
      </c>
      <c r="I21" s="139" t="s">
        <v>47</v>
      </c>
      <c r="J21" s="148" t="s">
        <v>48</v>
      </c>
      <c r="K21" s="148" t="s">
        <v>49</v>
      </c>
      <c r="L21" s="148" t="s">
        <v>44</v>
      </c>
      <c r="M21" s="149" t="s">
        <v>50</v>
      </c>
      <c r="N21" s="139" t="s">
        <v>130</v>
      </c>
      <c r="O21" s="142" t="s">
        <v>111</v>
      </c>
      <c r="P21" s="120"/>
      <c r="Q21" s="125"/>
      <c r="R21" s="92" t="s">
        <v>51</v>
      </c>
      <c r="S21" s="93"/>
      <c r="T21" s="93"/>
    </row>
    <row r="22" spans="1:20">
      <c r="A22" s="35"/>
      <c r="B22" s="36"/>
      <c r="C22" s="36" t="s">
        <v>52</v>
      </c>
      <c r="D22" s="140"/>
      <c r="E22" s="140"/>
      <c r="F22" s="140"/>
      <c r="G22" s="139"/>
      <c r="H22" s="140"/>
      <c r="I22" s="140"/>
      <c r="J22" s="140"/>
      <c r="K22" s="140"/>
      <c r="L22" s="140"/>
      <c r="M22" s="150"/>
      <c r="N22" s="140"/>
      <c r="O22" s="139"/>
      <c r="P22" s="121"/>
      <c r="Q22" s="125"/>
      <c r="R22" s="94" t="s">
        <v>53</v>
      </c>
      <c r="S22" s="8" t="s">
        <v>54</v>
      </c>
      <c r="T22" s="8" t="s">
        <v>55</v>
      </c>
    </row>
    <row r="23" spans="1:20">
      <c r="A23" s="37"/>
      <c r="B23" s="38"/>
      <c r="C23" s="38"/>
      <c r="D23" s="141"/>
      <c r="E23" s="141"/>
      <c r="F23" s="141"/>
      <c r="G23" s="143"/>
      <c r="H23" s="141"/>
      <c r="I23" s="141"/>
      <c r="J23" s="141"/>
      <c r="K23" s="141"/>
      <c r="L23" s="141"/>
      <c r="M23" s="151"/>
      <c r="N23" s="141"/>
      <c r="O23" s="143"/>
      <c r="P23" s="122"/>
      <c r="Q23" s="126"/>
      <c r="R23" s="95" t="s">
        <v>56</v>
      </c>
      <c r="S23" s="96"/>
      <c r="T23" s="96"/>
    </row>
    <row r="24" spans="1:20">
      <c r="A24" s="39" t="s">
        <v>57</v>
      </c>
      <c r="B24" s="40"/>
      <c r="C24" s="40">
        <v>11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52"/>
      <c r="R24" s="97"/>
      <c r="S24" s="98"/>
      <c r="T24" s="98"/>
    </row>
    <row r="25" spans="1:20">
      <c r="A25" s="42" t="s">
        <v>58</v>
      </c>
      <c r="B25" s="43"/>
      <c r="C25" s="43" t="s">
        <v>59</v>
      </c>
      <c r="D25" s="44">
        <v>200</v>
      </c>
      <c r="E25" s="44">
        <v>30</v>
      </c>
      <c r="F25" s="44">
        <v>10</v>
      </c>
      <c r="G25" s="44">
        <v>200</v>
      </c>
      <c r="H25" s="44">
        <v>200</v>
      </c>
      <c r="I25" s="44">
        <v>80</v>
      </c>
      <c r="J25" s="44">
        <v>200</v>
      </c>
      <c r="K25" s="44">
        <v>150</v>
      </c>
      <c r="L25" s="44">
        <v>30</v>
      </c>
      <c r="M25" s="44">
        <v>200</v>
      </c>
      <c r="N25" s="44">
        <v>100</v>
      </c>
      <c r="O25" s="44">
        <v>60</v>
      </c>
      <c r="P25" s="44"/>
      <c r="Q25" s="52"/>
      <c r="R25" s="99"/>
      <c r="S25" s="98"/>
      <c r="T25" s="98"/>
    </row>
    <row r="26" spans="1:20" ht="15.75">
      <c r="A26" s="45" t="s">
        <v>60</v>
      </c>
      <c r="B26" s="46"/>
      <c r="C26" s="46" t="s">
        <v>51</v>
      </c>
      <c r="D26" s="44"/>
      <c r="E26" s="44">
        <v>0.03</v>
      </c>
      <c r="F26" s="44"/>
      <c r="G26" s="44"/>
      <c r="H26" s="44"/>
      <c r="I26" s="44"/>
      <c r="J26" s="44"/>
      <c r="K26" s="44"/>
      <c r="L26" s="44">
        <v>0.03</v>
      </c>
      <c r="M26" s="44"/>
      <c r="N26" s="44"/>
      <c r="O26" s="44"/>
      <c r="P26" s="44"/>
      <c r="Q26" s="44">
        <f>SUM(D26:P26)</f>
        <v>0.06</v>
      </c>
      <c r="R26" s="100">
        <v>0.21199999999999999</v>
      </c>
      <c r="S26" s="101">
        <v>90</v>
      </c>
      <c r="T26" s="102">
        <f>SUM(R26*S26)</f>
        <v>19.079999999999998</v>
      </c>
    </row>
    <row r="27" spans="1:20" ht="15.75">
      <c r="A27" s="45" t="s">
        <v>61</v>
      </c>
      <c r="B27" s="46"/>
      <c r="C27" s="46" t="s">
        <v>51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f>SUM(D27:P27)</f>
        <v>0</v>
      </c>
      <c r="R27" s="100">
        <v>0</v>
      </c>
      <c r="S27" s="101">
        <v>102.85</v>
      </c>
      <c r="T27" s="102">
        <f t="shared" ref="T27:T55" si="0">SUM(R27*S27)</f>
        <v>0</v>
      </c>
    </row>
    <row r="28" spans="1:20" ht="15.75">
      <c r="A28" s="45" t="s">
        <v>62</v>
      </c>
      <c r="B28" s="46"/>
      <c r="C28" s="46" t="s">
        <v>51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54">
        <f>SUM(D28:P28)</f>
        <v>0</v>
      </c>
      <c r="R28" s="100">
        <v>0</v>
      </c>
      <c r="S28" s="101">
        <v>75</v>
      </c>
      <c r="T28" s="102">
        <f t="shared" si="0"/>
        <v>0</v>
      </c>
    </row>
    <row r="29" spans="1:20" ht="15.75">
      <c r="A29" s="47" t="s">
        <v>63</v>
      </c>
      <c r="B29" s="46"/>
      <c r="C29" s="46" t="s">
        <v>64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>
        <v>1</v>
      </c>
      <c r="O29" s="44"/>
      <c r="P29" s="44"/>
      <c r="Q29" s="54">
        <v>1</v>
      </c>
      <c r="R29" s="100">
        <v>11</v>
      </c>
      <c r="S29" s="101">
        <v>31</v>
      </c>
      <c r="T29" s="102">
        <f t="shared" si="0"/>
        <v>341</v>
      </c>
    </row>
    <row r="30" spans="1:20" ht="15.75">
      <c r="A30" s="47" t="s">
        <v>65</v>
      </c>
      <c r="B30" s="46"/>
      <c r="C30" s="46" t="s">
        <v>64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54">
        <v>0</v>
      </c>
      <c r="R30" s="100">
        <v>0</v>
      </c>
      <c r="S30" s="101">
        <v>11</v>
      </c>
      <c r="T30" s="102">
        <f t="shared" si="0"/>
        <v>0</v>
      </c>
    </row>
    <row r="31" spans="1:20" ht="15.75">
      <c r="A31" s="47" t="s">
        <v>66</v>
      </c>
      <c r="B31" s="46"/>
      <c r="C31" s="46" t="s">
        <v>51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4">
        <f t="shared" ref="Q31:Q55" si="1">SUM(D31:P31)</f>
        <v>0</v>
      </c>
      <c r="R31" s="100">
        <f>SUM(C24*Q31)</f>
        <v>0</v>
      </c>
      <c r="S31" s="101">
        <v>350</v>
      </c>
      <c r="T31" s="102">
        <f t="shared" si="0"/>
        <v>0</v>
      </c>
    </row>
    <row r="32" spans="1:20" ht="15.75">
      <c r="A32" s="45" t="s">
        <v>67</v>
      </c>
      <c r="B32" s="46"/>
      <c r="C32" s="46" t="s">
        <v>51</v>
      </c>
      <c r="D32" s="44"/>
      <c r="E32" s="44"/>
      <c r="F32" s="44"/>
      <c r="G32" s="44"/>
      <c r="H32" s="44"/>
      <c r="I32" s="44"/>
      <c r="J32" s="44"/>
      <c r="K32" s="78">
        <v>8.5999999999999993E-2</v>
      </c>
      <c r="L32" s="44"/>
      <c r="M32" s="44"/>
      <c r="N32" s="44"/>
      <c r="O32" s="44"/>
      <c r="P32" s="44"/>
      <c r="Q32" s="54">
        <f t="shared" si="1"/>
        <v>8.5999999999999993E-2</v>
      </c>
      <c r="R32" s="100">
        <f>SUM(C24*Q32)</f>
        <v>0.94599999999999995</v>
      </c>
      <c r="S32" s="101">
        <v>207</v>
      </c>
      <c r="T32" s="102">
        <f t="shared" si="0"/>
        <v>195.822</v>
      </c>
    </row>
    <row r="33" spans="1:20" ht="15.75">
      <c r="A33" s="45" t="s">
        <v>68</v>
      </c>
      <c r="B33" s="46"/>
      <c r="C33" s="46" t="s">
        <v>51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4">
        <f t="shared" si="1"/>
        <v>0</v>
      </c>
      <c r="R33" s="100">
        <f>SUM(C24*Q33)</f>
        <v>0</v>
      </c>
      <c r="S33" s="101">
        <v>270</v>
      </c>
      <c r="T33" s="102">
        <f t="shared" si="0"/>
        <v>0</v>
      </c>
    </row>
    <row r="34" spans="1:20" ht="15.75">
      <c r="A34" s="45" t="s">
        <v>69</v>
      </c>
      <c r="B34" s="46"/>
      <c r="C34" s="46" t="s">
        <v>51</v>
      </c>
      <c r="D34" s="44">
        <v>0.14000000000000001</v>
      </c>
      <c r="E34" s="44"/>
      <c r="F34" s="44"/>
      <c r="G34" s="44">
        <v>5.6000000000000001E-2</v>
      </c>
      <c r="H34" s="44"/>
      <c r="I34" s="44"/>
      <c r="J34" s="44"/>
      <c r="K34" s="44"/>
      <c r="L34" s="44"/>
      <c r="M34" s="44"/>
      <c r="N34" s="44"/>
      <c r="O34" s="44"/>
      <c r="P34" s="44"/>
      <c r="Q34" s="54">
        <f t="shared" si="1"/>
        <v>0.19600000000000001</v>
      </c>
      <c r="R34" s="100">
        <f>SUM(C24*Q34)</f>
        <v>2.1560000000000001</v>
      </c>
      <c r="S34" s="101">
        <v>110</v>
      </c>
      <c r="T34" s="102">
        <f t="shared" si="0"/>
        <v>237.16000000000003</v>
      </c>
    </row>
    <row r="35" spans="1:20" ht="15.75">
      <c r="A35" s="45" t="s">
        <v>70</v>
      </c>
      <c r="B35" s="46"/>
      <c r="C35" s="46" t="s">
        <v>51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4">
        <f t="shared" si="1"/>
        <v>0</v>
      </c>
      <c r="R35" s="100">
        <f>SUM(C24*Q35)</f>
        <v>0</v>
      </c>
      <c r="S35" s="101">
        <v>400</v>
      </c>
      <c r="T35" s="102">
        <f t="shared" si="0"/>
        <v>0</v>
      </c>
    </row>
    <row r="36" spans="1:20" ht="15.75">
      <c r="A36" s="45" t="s">
        <v>71</v>
      </c>
      <c r="B36" s="46"/>
      <c r="C36" s="46" t="s">
        <v>51</v>
      </c>
      <c r="D36" s="44">
        <v>2E-3</v>
      </c>
      <c r="E36" s="44"/>
      <c r="F36" s="44">
        <v>0.01</v>
      </c>
      <c r="G36" s="44"/>
      <c r="H36" s="44"/>
      <c r="I36" s="44">
        <v>8.0000000000000002E-3</v>
      </c>
      <c r="J36" s="44"/>
      <c r="K36" s="44">
        <v>5.0000000000000001E-3</v>
      </c>
      <c r="L36" s="44"/>
      <c r="M36" s="44"/>
      <c r="N36" s="44"/>
      <c r="O36" s="44"/>
      <c r="P36" s="44"/>
      <c r="Q36" s="54">
        <f t="shared" si="1"/>
        <v>2.5000000000000001E-2</v>
      </c>
      <c r="R36" s="100">
        <f>SUM(C24*Q36)</f>
        <v>0.27500000000000002</v>
      </c>
      <c r="S36" s="101">
        <v>500</v>
      </c>
      <c r="T36" s="102">
        <f t="shared" si="0"/>
        <v>137.5</v>
      </c>
    </row>
    <row r="37" spans="1:20" ht="15.75">
      <c r="A37" s="45" t="s">
        <v>72</v>
      </c>
      <c r="B37" s="46"/>
      <c r="C37" s="46" t="s">
        <v>51</v>
      </c>
      <c r="D37" s="44"/>
      <c r="E37" s="44"/>
      <c r="F37" s="44"/>
      <c r="G37" s="44"/>
      <c r="H37" s="44"/>
      <c r="I37" s="44"/>
      <c r="J37" s="44">
        <v>2E-3</v>
      </c>
      <c r="K37" s="44"/>
      <c r="L37" s="44"/>
      <c r="M37" s="44"/>
      <c r="N37" s="44"/>
      <c r="O37" s="44"/>
      <c r="P37" s="44"/>
      <c r="Q37" s="54">
        <f t="shared" si="1"/>
        <v>2E-3</v>
      </c>
      <c r="R37" s="100">
        <f>SUM(C24*Q37)</f>
        <v>2.1999999999999999E-2</v>
      </c>
      <c r="S37" s="101">
        <v>110</v>
      </c>
      <c r="T37" s="102">
        <f t="shared" si="0"/>
        <v>2.42</v>
      </c>
    </row>
    <row r="38" spans="1:20" ht="15.75">
      <c r="A38" s="45" t="s">
        <v>73</v>
      </c>
      <c r="B38" s="46"/>
      <c r="C38" s="46" t="s">
        <v>51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4">
        <f t="shared" si="1"/>
        <v>0</v>
      </c>
      <c r="R38" s="100">
        <f>SUM(C24*Q38)</f>
        <v>0</v>
      </c>
      <c r="S38" s="101">
        <v>230</v>
      </c>
      <c r="T38" s="102">
        <f t="shared" si="0"/>
        <v>0</v>
      </c>
    </row>
    <row r="39" spans="1:20" ht="15.75">
      <c r="A39" s="45" t="s">
        <v>74</v>
      </c>
      <c r="B39" s="46"/>
      <c r="C39" s="46" t="s">
        <v>51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4">
        <f t="shared" si="1"/>
        <v>0</v>
      </c>
      <c r="R39" s="100">
        <f>SUM(C24*Q39)</f>
        <v>0</v>
      </c>
      <c r="S39" s="101">
        <v>360</v>
      </c>
      <c r="T39" s="102">
        <f t="shared" si="0"/>
        <v>0</v>
      </c>
    </row>
    <row r="40" spans="1:20" ht="15.75">
      <c r="A40" s="45" t="s">
        <v>75</v>
      </c>
      <c r="B40" s="46"/>
      <c r="C40" s="46" t="s">
        <v>51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4">
        <f t="shared" si="1"/>
        <v>0</v>
      </c>
      <c r="R40" s="100">
        <f>SUM(C24*Q40)</f>
        <v>0</v>
      </c>
      <c r="S40" s="101">
        <v>550</v>
      </c>
      <c r="T40" s="102">
        <f t="shared" si="0"/>
        <v>0</v>
      </c>
    </row>
    <row r="41" spans="1:20" ht="15.75">
      <c r="A41" s="45" t="s">
        <v>76</v>
      </c>
      <c r="B41" s="48"/>
      <c r="C41" s="48" t="s">
        <v>51</v>
      </c>
      <c r="D41" s="44"/>
      <c r="E41" s="44"/>
      <c r="F41" s="44"/>
      <c r="G41" s="44"/>
      <c r="H41" s="44"/>
      <c r="I41" s="44">
        <v>0.01</v>
      </c>
      <c r="J41" s="44">
        <v>0.01</v>
      </c>
      <c r="K41" s="44"/>
      <c r="L41" s="44"/>
      <c r="M41" s="44"/>
      <c r="N41" s="44"/>
      <c r="O41" s="44"/>
      <c r="P41" s="44"/>
      <c r="Q41" s="54">
        <f t="shared" si="1"/>
        <v>0.02</v>
      </c>
      <c r="R41" s="100">
        <f>SUM(C24*Q41)</f>
        <v>0.22</v>
      </c>
      <c r="S41" s="101">
        <v>30</v>
      </c>
      <c r="T41" s="102">
        <f t="shared" si="0"/>
        <v>6.6</v>
      </c>
    </row>
    <row r="42" spans="1:20" ht="15.75">
      <c r="A42" s="45" t="s">
        <v>77</v>
      </c>
      <c r="B42" s="46"/>
      <c r="C42" s="46" t="s">
        <v>51</v>
      </c>
      <c r="D42" s="44"/>
      <c r="E42" s="44"/>
      <c r="F42" s="44"/>
      <c r="G42" s="44"/>
      <c r="H42" s="44"/>
      <c r="I42" s="44">
        <v>1.4E-2</v>
      </c>
      <c r="J42" s="44">
        <v>1.0999999999999999E-2</v>
      </c>
      <c r="K42" s="44">
        <v>1.2999999999999999E-2</v>
      </c>
      <c r="L42" s="44"/>
      <c r="M42" s="44"/>
      <c r="N42" s="44"/>
      <c r="O42" s="44"/>
      <c r="P42" s="44"/>
      <c r="Q42" s="54">
        <f t="shared" si="1"/>
        <v>3.7999999999999999E-2</v>
      </c>
      <c r="R42" s="100">
        <f>SUM(C24*Q42)</f>
        <v>0.41799999999999998</v>
      </c>
      <c r="S42" s="101">
        <v>26</v>
      </c>
      <c r="T42" s="102">
        <f t="shared" si="0"/>
        <v>10.868</v>
      </c>
    </row>
    <row r="43" spans="1:20" ht="15.75">
      <c r="A43" s="45" t="s">
        <v>78</v>
      </c>
      <c r="B43" s="46"/>
      <c r="C43" s="46" t="s">
        <v>51</v>
      </c>
      <c r="D43" s="44"/>
      <c r="E43" s="44"/>
      <c r="F43" s="44"/>
      <c r="G43" s="44"/>
      <c r="H43" s="44"/>
      <c r="I43" s="78">
        <v>2.3E-2</v>
      </c>
      <c r="J43" s="44">
        <v>5.2999999999999999E-2</v>
      </c>
      <c r="K43" s="44">
        <v>0.106</v>
      </c>
      <c r="L43" s="44"/>
      <c r="M43" s="44"/>
      <c r="N43" s="44"/>
      <c r="O43" s="44"/>
      <c r="P43" s="44"/>
      <c r="Q43" s="54">
        <f t="shared" si="1"/>
        <v>0.182</v>
      </c>
      <c r="R43" s="100">
        <f>SUM(C24*Q43)</f>
        <v>2.0019999999999998</v>
      </c>
      <c r="S43" s="101">
        <v>50</v>
      </c>
      <c r="T43" s="102">
        <f t="shared" si="0"/>
        <v>100.1</v>
      </c>
    </row>
    <row r="44" spans="1:20" ht="15.75">
      <c r="A44" s="45" t="s">
        <v>79</v>
      </c>
      <c r="B44" s="46"/>
      <c r="C44" s="46" t="s">
        <v>51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54">
        <f t="shared" si="1"/>
        <v>0</v>
      </c>
      <c r="R44" s="100">
        <f>SUM(C24*Q44)</f>
        <v>0</v>
      </c>
      <c r="S44" s="101">
        <v>25</v>
      </c>
      <c r="T44" s="102">
        <f t="shared" si="0"/>
        <v>0</v>
      </c>
    </row>
    <row r="45" spans="1:20" ht="15.75">
      <c r="A45" s="45" t="s">
        <v>80</v>
      </c>
      <c r="B45" s="46"/>
      <c r="C45" s="46" t="s">
        <v>51</v>
      </c>
      <c r="D45" s="44"/>
      <c r="E45" s="44"/>
      <c r="F45" s="44"/>
      <c r="G45" s="44"/>
      <c r="H45" s="44"/>
      <c r="I45" s="44">
        <v>1.4999999999999999E-2</v>
      </c>
      <c r="J45" s="44">
        <v>6.3E-2</v>
      </c>
      <c r="K45" s="44"/>
      <c r="L45" s="44"/>
      <c r="M45" s="44"/>
      <c r="N45" s="44"/>
      <c r="O45" s="44"/>
      <c r="P45" s="44"/>
      <c r="Q45" s="54">
        <f t="shared" si="1"/>
        <v>7.8E-2</v>
      </c>
      <c r="R45" s="100">
        <f>SUM(C24*Q45)</f>
        <v>0.85799999999999998</v>
      </c>
      <c r="S45" s="101">
        <v>23</v>
      </c>
      <c r="T45" s="102">
        <f t="shared" si="0"/>
        <v>19.733999999999998</v>
      </c>
    </row>
    <row r="46" spans="1:20" ht="15.75">
      <c r="A46" s="45" t="s">
        <v>81</v>
      </c>
      <c r="B46" s="46"/>
      <c r="C46" s="46" t="s">
        <v>51</v>
      </c>
      <c r="D46" s="44"/>
      <c r="E46" s="44"/>
      <c r="F46" s="44"/>
      <c r="G46" s="44">
        <v>1E-3</v>
      </c>
      <c r="H46" s="44"/>
      <c r="I46" s="44"/>
      <c r="J46" s="44"/>
      <c r="K46" s="44"/>
      <c r="L46" s="44"/>
      <c r="M46" s="44"/>
      <c r="N46" s="44"/>
      <c r="O46" s="44"/>
      <c r="P46" s="44"/>
      <c r="Q46" s="54">
        <f t="shared" si="1"/>
        <v>1E-3</v>
      </c>
      <c r="R46" s="100">
        <f>SUM(C24*Q46)</f>
        <v>1.0999999999999999E-2</v>
      </c>
      <c r="S46" s="101">
        <v>315</v>
      </c>
      <c r="T46" s="102">
        <f t="shared" si="0"/>
        <v>3.4649999999999999</v>
      </c>
    </row>
    <row r="47" spans="1:20" ht="15.75">
      <c r="A47" s="45" t="s">
        <v>82</v>
      </c>
      <c r="B47" s="46"/>
      <c r="C47" s="46" t="s">
        <v>51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54">
        <f t="shared" si="1"/>
        <v>0</v>
      </c>
      <c r="R47" s="100">
        <f>SUM(C24*Q47)</f>
        <v>0</v>
      </c>
      <c r="S47" s="101">
        <v>500</v>
      </c>
      <c r="T47" s="102">
        <f t="shared" si="0"/>
        <v>0</v>
      </c>
    </row>
    <row r="48" spans="1:20" ht="15.75">
      <c r="A48" s="45" t="s">
        <v>83</v>
      </c>
      <c r="B48" s="46"/>
      <c r="C48" s="46" t="s">
        <v>51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54">
        <f t="shared" si="1"/>
        <v>0</v>
      </c>
      <c r="R48" s="100">
        <f>SUM(C24*Q48)</f>
        <v>0</v>
      </c>
      <c r="S48" s="101">
        <v>500</v>
      </c>
      <c r="T48" s="102">
        <f t="shared" si="0"/>
        <v>0</v>
      </c>
    </row>
    <row r="49" spans="1:20" ht="15.75">
      <c r="A49" s="45" t="s">
        <v>84</v>
      </c>
      <c r="B49" s="46"/>
      <c r="C49" s="46" t="s">
        <v>51</v>
      </c>
      <c r="D49" s="44"/>
      <c r="E49" s="44"/>
      <c r="F49" s="44"/>
      <c r="G49" s="44"/>
      <c r="H49" s="44"/>
      <c r="I49" s="44"/>
      <c r="J49" s="44"/>
      <c r="K49" s="44"/>
      <c r="L49" s="44">
        <v>2.5000000000000001E-2</v>
      </c>
      <c r="M49" s="44"/>
      <c r="N49" s="44"/>
      <c r="O49" s="44"/>
      <c r="P49" s="44"/>
      <c r="Q49" s="54">
        <f t="shared" si="1"/>
        <v>2.5000000000000001E-2</v>
      </c>
      <c r="R49" s="100">
        <f>SUM(C24*Q49)</f>
        <v>0.27500000000000002</v>
      </c>
      <c r="S49" s="101">
        <v>345</v>
      </c>
      <c r="T49" s="102">
        <f t="shared" si="0"/>
        <v>94.875000000000014</v>
      </c>
    </row>
    <row r="50" spans="1:20" ht="15.75">
      <c r="A50" s="45" t="s">
        <v>85</v>
      </c>
      <c r="B50" s="46"/>
      <c r="C50" s="46" t="s">
        <v>86</v>
      </c>
      <c r="D50" s="44"/>
      <c r="E50" s="44"/>
      <c r="F50" s="44"/>
      <c r="G50" s="44"/>
      <c r="H50" s="44">
        <v>0.2</v>
      </c>
      <c r="I50" s="44"/>
      <c r="J50" s="44"/>
      <c r="K50" s="44"/>
      <c r="L50" s="44"/>
      <c r="M50" s="44"/>
      <c r="N50" s="44"/>
      <c r="O50" s="44"/>
      <c r="P50" s="44"/>
      <c r="Q50" s="54">
        <f t="shared" si="1"/>
        <v>0.2</v>
      </c>
      <c r="R50" s="100">
        <f>SUM(C24*Q50)</f>
        <v>2.2000000000000002</v>
      </c>
      <c r="S50" s="101">
        <v>90</v>
      </c>
      <c r="T50" s="102">
        <f t="shared" si="0"/>
        <v>198.00000000000003</v>
      </c>
    </row>
    <row r="51" spans="1:20" ht="15.75">
      <c r="A51" s="45" t="s">
        <v>87</v>
      </c>
      <c r="B51" s="46"/>
      <c r="C51" s="46" t="s">
        <v>51</v>
      </c>
      <c r="D51" s="44"/>
      <c r="E51" s="44"/>
      <c r="F51" s="44"/>
      <c r="G51" s="44"/>
      <c r="H51" s="44"/>
      <c r="I51" s="44"/>
      <c r="J51" s="44">
        <v>1E-3</v>
      </c>
      <c r="K51" s="44">
        <v>5.0000000000000001E-3</v>
      </c>
      <c r="L51" s="44"/>
      <c r="M51" s="44"/>
      <c r="N51" s="44"/>
      <c r="O51" s="44"/>
      <c r="P51" s="44"/>
      <c r="Q51" s="54">
        <f t="shared" si="1"/>
        <v>6.0000000000000001E-3</v>
      </c>
      <c r="R51" s="100">
        <f>SUM(C24*Q51)</f>
        <v>6.6000000000000003E-2</v>
      </c>
      <c r="S51" s="101">
        <v>200</v>
      </c>
      <c r="T51" s="102">
        <f t="shared" si="0"/>
        <v>13.200000000000001</v>
      </c>
    </row>
    <row r="52" spans="1:20" ht="15.75">
      <c r="A52" s="45" t="s">
        <v>88</v>
      </c>
      <c r="B52" s="46"/>
      <c r="C52" s="46" t="s">
        <v>51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54">
        <f t="shared" si="1"/>
        <v>0</v>
      </c>
      <c r="R52" s="100">
        <f>SUM(C24*Q52)</f>
        <v>0</v>
      </c>
      <c r="S52" s="101">
        <v>41</v>
      </c>
      <c r="T52" s="102">
        <f t="shared" si="0"/>
        <v>0</v>
      </c>
    </row>
    <row r="53" spans="1:20" ht="15.75">
      <c r="A53" s="45" t="s">
        <v>89</v>
      </c>
      <c r="B53" s="46"/>
      <c r="C53" s="46" t="s">
        <v>51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54">
        <f t="shared" si="1"/>
        <v>0</v>
      </c>
      <c r="R53" s="100">
        <f>SUM(C24*Q53)</f>
        <v>0</v>
      </c>
      <c r="S53" s="101">
        <v>40</v>
      </c>
      <c r="T53" s="102">
        <f t="shared" si="0"/>
        <v>0</v>
      </c>
    </row>
    <row r="54" spans="1:20" ht="15.75">
      <c r="A54" s="45" t="s">
        <v>90</v>
      </c>
      <c r="B54" s="46"/>
      <c r="C54" s="46" t="s">
        <v>51</v>
      </c>
      <c r="D54" s="44">
        <v>1.6E-2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54">
        <f t="shared" si="1"/>
        <v>1.6E-2</v>
      </c>
      <c r="R54" s="100">
        <f>SUM(C24*Q54)</f>
        <v>0.17599999999999999</v>
      </c>
      <c r="S54" s="101">
        <v>60</v>
      </c>
      <c r="T54" s="102">
        <f t="shared" si="0"/>
        <v>10.559999999999999</v>
      </c>
    </row>
    <row r="55" spans="1:20" ht="15.75">
      <c r="A55" s="45" t="s">
        <v>91</v>
      </c>
      <c r="B55" s="46"/>
      <c r="C55" s="46" t="s">
        <v>51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54">
        <f t="shared" si="1"/>
        <v>0</v>
      </c>
      <c r="R55" s="100">
        <f>SUM(C24*Q55)</f>
        <v>0</v>
      </c>
      <c r="S55" s="101">
        <v>53</v>
      </c>
      <c r="T55" s="102">
        <f t="shared" si="0"/>
        <v>0</v>
      </c>
    </row>
    <row r="56" spans="1: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103" t="s">
        <v>92</v>
      </c>
      <c r="S56" s="104"/>
      <c r="T56" s="105"/>
    </row>
    <row r="57" spans="1:20">
      <c r="A57" s="51"/>
      <c r="B57" s="29"/>
      <c r="C57" s="30"/>
      <c r="D57" s="31"/>
      <c r="E57" s="32"/>
      <c r="F57" s="32"/>
      <c r="G57" s="32"/>
      <c r="H57" s="32"/>
      <c r="I57" s="32"/>
      <c r="J57" s="32"/>
      <c r="K57" s="32"/>
      <c r="L57" s="76" t="s">
        <v>30</v>
      </c>
      <c r="M57" s="32"/>
      <c r="N57" s="32"/>
      <c r="O57" s="32"/>
      <c r="P57" s="32"/>
      <c r="Q57" s="123"/>
      <c r="R57" s="146" t="s">
        <v>31</v>
      </c>
      <c r="S57" s="147"/>
      <c r="T57" s="147"/>
    </row>
    <row r="58" spans="1:20">
      <c r="A58" s="52"/>
      <c r="B58" s="34"/>
      <c r="C58" s="7" t="s">
        <v>32</v>
      </c>
      <c r="D58" s="116" t="s">
        <v>33</v>
      </c>
      <c r="E58" s="117"/>
      <c r="F58" s="117"/>
      <c r="G58" s="117"/>
      <c r="H58" s="144" t="s">
        <v>34</v>
      </c>
      <c r="I58" s="117" t="s">
        <v>93</v>
      </c>
      <c r="J58" s="117"/>
      <c r="K58" s="117"/>
      <c r="L58" s="117"/>
      <c r="M58" s="127"/>
      <c r="N58" s="135" t="s">
        <v>94</v>
      </c>
      <c r="O58" s="130"/>
      <c r="P58" s="131"/>
      <c r="Q58" s="124"/>
      <c r="R58" s="156" t="s">
        <v>37</v>
      </c>
      <c r="S58" s="157"/>
      <c r="T58" s="157"/>
    </row>
    <row r="59" spans="1:20">
      <c r="A59" s="53"/>
      <c r="B59" s="36"/>
      <c r="C59" s="7" t="s">
        <v>38</v>
      </c>
      <c r="D59" s="118"/>
      <c r="E59" s="119"/>
      <c r="F59" s="119"/>
      <c r="G59" s="119"/>
      <c r="H59" s="145"/>
      <c r="I59" s="119"/>
      <c r="J59" s="119"/>
      <c r="K59" s="119"/>
      <c r="L59" s="119"/>
      <c r="M59" s="128"/>
      <c r="N59" s="133"/>
      <c r="O59" s="133"/>
      <c r="P59" s="134"/>
      <c r="Q59" s="124"/>
      <c r="R59" s="146" t="s">
        <v>39</v>
      </c>
      <c r="S59" s="147"/>
      <c r="T59" s="147"/>
    </row>
    <row r="60" spans="1:20" ht="15" customHeight="1">
      <c r="A60" s="53"/>
      <c r="B60" s="36" t="s">
        <v>41</v>
      </c>
      <c r="C60" s="36" t="s">
        <v>42</v>
      </c>
      <c r="D60" s="120" t="s">
        <v>43</v>
      </c>
      <c r="E60" s="120" t="s">
        <v>44</v>
      </c>
      <c r="F60" s="137" t="s">
        <v>45</v>
      </c>
      <c r="G60" s="136" t="s">
        <v>46</v>
      </c>
      <c r="H60" s="137" t="s">
        <v>127</v>
      </c>
      <c r="I60" s="137" t="s">
        <v>47</v>
      </c>
      <c r="J60" s="120" t="s">
        <v>48</v>
      </c>
      <c r="K60" s="120" t="s">
        <v>49</v>
      </c>
      <c r="L60" s="136" t="s">
        <v>44</v>
      </c>
      <c r="M60" s="136" t="s">
        <v>50</v>
      </c>
      <c r="N60" s="136" t="s">
        <v>130</v>
      </c>
      <c r="O60" s="136" t="s">
        <v>111</v>
      </c>
      <c r="P60" s="120"/>
      <c r="Q60" s="125"/>
      <c r="R60" s="78"/>
      <c r="S60" s="107"/>
      <c r="T60" s="107"/>
    </row>
    <row r="61" spans="1:20">
      <c r="A61" s="53"/>
      <c r="B61" s="36"/>
      <c r="C61" s="36" t="s">
        <v>52</v>
      </c>
      <c r="D61" s="121"/>
      <c r="E61" s="121"/>
      <c r="F61" s="121"/>
      <c r="G61" s="137"/>
      <c r="H61" s="121"/>
      <c r="I61" s="121"/>
      <c r="J61" s="121"/>
      <c r="K61" s="121"/>
      <c r="L61" s="137"/>
      <c r="M61" s="137"/>
      <c r="N61" s="137"/>
      <c r="O61" s="137"/>
      <c r="P61" s="121"/>
      <c r="Q61" s="125"/>
      <c r="R61" s="108" t="s">
        <v>53</v>
      </c>
      <c r="S61" s="4"/>
      <c r="T61" s="4"/>
    </row>
    <row r="62" spans="1:20">
      <c r="A62" s="54"/>
      <c r="B62" s="55"/>
      <c r="C62" s="55"/>
      <c r="D62" s="122"/>
      <c r="E62" s="122"/>
      <c r="F62" s="122"/>
      <c r="G62" s="138"/>
      <c r="H62" s="122"/>
      <c r="I62" s="122"/>
      <c r="J62" s="122"/>
      <c r="K62" s="122"/>
      <c r="L62" s="138"/>
      <c r="M62" s="138"/>
      <c r="N62" s="138"/>
      <c r="O62" s="138"/>
      <c r="P62" s="122"/>
      <c r="Q62" s="126"/>
      <c r="R62" s="109" t="s">
        <v>56</v>
      </c>
      <c r="S62" s="106" t="s">
        <v>54</v>
      </c>
      <c r="T62" s="106" t="s">
        <v>55</v>
      </c>
    </row>
    <row r="63" spans="1:20" ht="15.75">
      <c r="A63" s="45" t="s">
        <v>95</v>
      </c>
      <c r="B63" s="48"/>
      <c r="C63" s="48" t="s">
        <v>51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54">
        <f>SUM(D63:P63)</f>
        <v>0</v>
      </c>
      <c r="R63" s="100">
        <f>SUM(C24*Q63)</f>
        <v>0</v>
      </c>
      <c r="S63" s="101">
        <v>70</v>
      </c>
      <c r="T63" s="102">
        <f t="shared" ref="T63:T84" si="2">SUM(R63*S63)</f>
        <v>0</v>
      </c>
    </row>
    <row r="64" spans="1:20" ht="15.75">
      <c r="A64" s="45" t="s">
        <v>96</v>
      </c>
      <c r="B64" s="46"/>
      <c r="C64" s="46" t="s">
        <v>51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54">
        <f>SUM(D64:P64)</f>
        <v>0</v>
      </c>
      <c r="R64" s="100">
        <f>SUM(C24*Q64)</f>
        <v>0</v>
      </c>
      <c r="S64" s="101">
        <v>55</v>
      </c>
      <c r="T64" s="102">
        <f t="shared" si="2"/>
        <v>0</v>
      </c>
    </row>
    <row r="65" spans="1:20" ht="15.75">
      <c r="A65" s="45" t="s">
        <v>97</v>
      </c>
      <c r="B65" s="46"/>
      <c r="C65" s="46" t="s">
        <v>51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54">
        <f>SUM(D65:P65)</f>
        <v>0</v>
      </c>
      <c r="R65" s="100">
        <f>SUM(C24*Q65)</f>
        <v>0</v>
      </c>
      <c r="S65" s="101">
        <v>100</v>
      </c>
      <c r="T65" s="102">
        <f t="shared" si="2"/>
        <v>0</v>
      </c>
    </row>
    <row r="66" spans="1:20" ht="15.75">
      <c r="A66" s="45" t="s">
        <v>98</v>
      </c>
      <c r="B66" s="46"/>
      <c r="C66" s="46" t="s">
        <v>51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54">
        <f>SUM(D66:P66)</f>
        <v>0</v>
      </c>
      <c r="R66" s="100">
        <f>SUM(C24*Q66)</f>
        <v>0</v>
      </c>
      <c r="S66" s="101">
        <v>31</v>
      </c>
      <c r="T66" s="102">
        <f t="shared" si="2"/>
        <v>0</v>
      </c>
    </row>
    <row r="67" spans="1:20" ht="15.75">
      <c r="A67" s="47" t="s">
        <v>99</v>
      </c>
      <c r="B67" s="46"/>
      <c r="C67" s="46" t="s">
        <v>51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54">
        <f>SUM(D67:P67)</f>
        <v>0</v>
      </c>
      <c r="R67" s="100">
        <f>SUM(C24*Q67)</f>
        <v>0</v>
      </c>
      <c r="S67" s="101">
        <v>40</v>
      </c>
      <c r="T67" s="102">
        <f t="shared" si="2"/>
        <v>0</v>
      </c>
    </row>
    <row r="68" spans="1:20" ht="15.75">
      <c r="A68" s="47" t="s">
        <v>100</v>
      </c>
      <c r="B68" s="46"/>
      <c r="C68" s="46" t="s">
        <v>51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54">
        <v>0</v>
      </c>
      <c r="R68" s="100">
        <f>SUM(C24*Q68)</f>
        <v>0</v>
      </c>
      <c r="S68" s="101">
        <v>50</v>
      </c>
      <c r="T68" s="102">
        <f t="shared" si="2"/>
        <v>0</v>
      </c>
    </row>
    <row r="69" spans="1:20" ht="15.75">
      <c r="A69" s="45" t="s">
        <v>101</v>
      </c>
      <c r="B69" s="46"/>
      <c r="C69" s="46" t="s">
        <v>51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54">
        <f t="shared" ref="Q69:Q80" si="3">SUM(D69:P69)</f>
        <v>0</v>
      </c>
      <c r="R69" s="100">
        <f>Q69*C24</f>
        <v>0</v>
      </c>
      <c r="S69" s="101">
        <v>70</v>
      </c>
      <c r="T69" s="102">
        <f t="shared" si="2"/>
        <v>0</v>
      </c>
    </row>
    <row r="70" spans="1:20" ht="15.75">
      <c r="A70" s="45" t="s">
        <v>102</v>
      </c>
      <c r="B70" s="46"/>
      <c r="C70" s="46" t="s">
        <v>51</v>
      </c>
      <c r="D70" s="44" t="s">
        <v>103</v>
      </c>
      <c r="E70" s="44"/>
      <c r="F70" s="44"/>
      <c r="G70" s="44">
        <v>7.0000000000000001E-3</v>
      </c>
      <c r="H70" s="44"/>
      <c r="I70" s="44"/>
      <c r="J70" s="44"/>
      <c r="K70" s="44"/>
      <c r="L70" s="44">
        <v>7.0000000000000001E-3</v>
      </c>
      <c r="M70" s="44"/>
      <c r="N70" s="44"/>
      <c r="O70" s="44"/>
      <c r="P70" s="44"/>
      <c r="Q70" s="54">
        <f t="shared" si="3"/>
        <v>1.4E-2</v>
      </c>
      <c r="R70" s="100">
        <f>Q70*C24</f>
        <v>0.154</v>
      </c>
      <c r="S70" s="101">
        <v>60</v>
      </c>
      <c r="T70" s="102">
        <f t="shared" si="2"/>
        <v>9.24</v>
      </c>
    </row>
    <row r="71" spans="1:20" ht="15.75">
      <c r="A71" s="45" t="s">
        <v>104</v>
      </c>
      <c r="B71" s="46"/>
      <c r="C71" s="46" t="s">
        <v>51</v>
      </c>
      <c r="D71" s="44">
        <v>2.0000000000000001E-4</v>
      </c>
      <c r="E71" s="44"/>
      <c r="F71" s="44"/>
      <c r="G71" s="44"/>
      <c r="H71" s="44"/>
      <c r="I71" s="44">
        <v>2.0000000000000001E-4</v>
      </c>
      <c r="J71" s="44">
        <v>3.0000000000000001E-3</v>
      </c>
      <c r="K71" s="44">
        <v>2.9999999999999997E-4</v>
      </c>
      <c r="L71" s="44"/>
      <c r="M71" s="44"/>
      <c r="N71" s="44"/>
      <c r="O71" s="44"/>
      <c r="P71" s="44"/>
      <c r="Q71" s="54">
        <f t="shared" si="3"/>
        <v>3.7000000000000002E-3</v>
      </c>
      <c r="R71" s="100">
        <f>Q71*C24</f>
        <v>4.07E-2</v>
      </c>
      <c r="S71" s="101">
        <v>12</v>
      </c>
      <c r="T71" s="102">
        <f t="shared" si="2"/>
        <v>0.4884</v>
      </c>
    </row>
    <row r="72" spans="1:20" ht="15.75">
      <c r="A72" s="45" t="s">
        <v>105</v>
      </c>
      <c r="B72" s="46"/>
      <c r="C72" s="46" t="s">
        <v>51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54">
        <f t="shared" si="3"/>
        <v>0</v>
      </c>
      <c r="R72" s="100">
        <f>SUM(C24*Q72)</f>
        <v>0</v>
      </c>
      <c r="S72" s="101">
        <v>150</v>
      </c>
      <c r="T72" s="102">
        <f t="shared" si="2"/>
        <v>0</v>
      </c>
    </row>
    <row r="73" spans="1:20" ht="15.75">
      <c r="A73" s="110" t="s">
        <v>106</v>
      </c>
      <c r="B73" s="46"/>
      <c r="C73" s="46" t="s">
        <v>51</v>
      </c>
      <c r="D73" s="44"/>
      <c r="E73" s="44"/>
      <c r="F73" s="44"/>
      <c r="G73" s="44"/>
      <c r="H73" s="44"/>
      <c r="I73" s="44">
        <v>0.03</v>
      </c>
      <c r="J73" s="44"/>
      <c r="K73" s="44"/>
      <c r="L73" s="44"/>
      <c r="M73" s="44"/>
      <c r="N73" s="44"/>
      <c r="O73" s="44"/>
      <c r="P73" s="44"/>
      <c r="Q73" s="54">
        <f t="shared" si="3"/>
        <v>0.03</v>
      </c>
      <c r="R73" s="100">
        <f>SUM(C24*Q73)</f>
        <v>0.32999999999999996</v>
      </c>
      <c r="S73" s="101">
        <v>180</v>
      </c>
      <c r="T73" s="102">
        <f t="shared" si="2"/>
        <v>59.399999999999991</v>
      </c>
    </row>
    <row r="74" spans="1:20" ht="15.75">
      <c r="A74" s="45" t="s">
        <v>107</v>
      </c>
      <c r="B74" s="46"/>
      <c r="C74" s="46" t="s">
        <v>51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54">
        <f t="shared" si="3"/>
        <v>0</v>
      </c>
      <c r="R74" s="100">
        <f>SUM(C24*Q74)</f>
        <v>0</v>
      </c>
      <c r="S74" s="101">
        <v>200</v>
      </c>
      <c r="T74" s="102">
        <f t="shared" si="2"/>
        <v>0</v>
      </c>
    </row>
    <row r="75" spans="1:20" ht="15.75">
      <c r="A75" s="110" t="s">
        <v>108</v>
      </c>
      <c r="B75" s="46"/>
      <c r="C75" s="46" t="s">
        <v>51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54">
        <f t="shared" si="3"/>
        <v>0</v>
      </c>
      <c r="R75" s="100">
        <f>SUM(C24*Q75)</f>
        <v>0</v>
      </c>
      <c r="S75" s="101">
        <v>100</v>
      </c>
      <c r="T75" s="102">
        <f t="shared" si="2"/>
        <v>0</v>
      </c>
    </row>
    <row r="76" spans="1:20" ht="15.75">
      <c r="A76" s="110" t="s">
        <v>109</v>
      </c>
      <c r="B76" s="46"/>
      <c r="C76" s="46" t="s">
        <v>51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54">
        <f t="shared" si="3"/>
        <v>0</v>
      </c>
      <c r="R76" s="100">
        <v>0</v>
      </c>
      <c r="S76" s="101">
        <v>160</v>
      </c>
      <c r="T76" s="102">
        <f t="shared" si="2"/>
        <v>0</v>
      </c>
    </row>
    <row r="77" spans="1:20" ht="15.75">
      <c r="A77" s="110" t="s">
        <v>110</v>
      </c>
      <c r="B77" s="46"/>
      <c r="C77" s="46" t="s">
        <v>51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54">
        <f t="shared" si="3"/>
        <v>0</v>
      </c>
      <c r="R77" s="100">
        <f>SUM(C24*Q77)</f>
        <v>0</v>
      </c>
      <c r="S77" s="101">
        <v>150</v>
      </c>
      <c r="T77" s="102">
        <f t="shared" si="2"/>
        <v>0</v>
      </c>
    </row>
    <row r="78" spans="1:20" ht="15.75">
      <c r="A78" s="110" t="s">
        <v>111</v>
      </c>
      <c r="B78" s="46"/>
      <c r="C78" s="46" t="s">
        <v>51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54">
        <f t="shared" si="3"/>
        <v>0</v>
      </c>
      <c r="R78" s="100">
        <f>SUM(C24*Q78)</f>
        <v>0</v>
      </c>
      <c r="S78" s="101">
        <v>190</v>
      </c>
      <c r="T78" s="102">
        <f t="shared" si="2"/>
        <v>0</v>
      </c>
    </row>
    <row r="79" spans="1:20" ht="15.75">
      <c r="A79" s="110" t="s">
        <v>112</v>
      </c>
      <c r="B79" s="46"/>
      <c r="C79" s="46" t="s">
        <v>51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54">
        <f t="shared" si="3"/>
        <v>0</v>
      </c>
      <c r="R79" s="100">
        <f>SUM(C24*Q79)</f>
        <v>0</v>
      </c>
      <c r="S79" s="101">
        <v>195</v>
      </c>
      <c r="T79" s="102">
        <f t="shared" si="2"/>
        <v>0</v>
      </c>
    </row>
    <row r="80" spans="1:20" ht="15.75">
      <c r="A80" s="111" t="s">
        <v>113</v>
      </c>
      <c r="B80" s="46"/>
      <c r="C80" s="46" t="s">
        <v>51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>
        <v>0.06</v>
      </c>
      <c r="P80" s="44"/>
      <c r="Q80" s="54">
        <f t="shared" si="3"/>
        <v>0.06</v>
      </c>
      <c r="R80" s="100">
        <f>SUM(C24*Q80)</f>
        <v>0.65999999999999992</v>
      </c>
      <c r="S80" s="101">
        <v>165</v>
      </c>
      <c r="T80" s="102">
        <f t="shared" si="2"/>
        <v>108.89999999999999</v>
      </c>
    </row>
    <row r="81" spans="1:20" ht="15.75">
      <c r="A81" s="110" t="s">
        <v>114</v>
      </c>
      <c r="B81" s="46"/>
      <c r="C81" s="46" t="s">
        <v>51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54">
        <v>0</v>
      </c>
      <c r="R81" s="100">
        <v>0</v>
      </c>
      <c r="S81" s="101">
        <v>150</v>
      </c>
      <c r="T81" s="102">
        <f t="shared" si="2"/>
        <v>0</v>
      </c>
    </row>
    <row r="82" spans="1:20" ht="15.75">
      <c r="A82" s="110" t="s">
        <v>115</v>
      </c>
      <c r="B82" s="46"/>
      <c r="C82" s="46" t="s">
        <v>51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54">
        <f>SUM(D82:P82)</f>
        <v>0</v>
      </c>
      <c r="R82" s="100">
        <f>SUM(C24*Q82)</f>
        <v>0</v>
      </c>
      <c r="S82" s="101">
        <v>136</v>
      </c>
      <c r="T82" s="102">
        <f t="shared" si="2"/>
        <v>0</v>
      </c>
    </row>
    <row r="83" spans="1:20" ht="15.75">
      <c r="A83" s="112" t="s">
        <v>116</v>
      </c>
      <c r="B83" s="46"/>
      <c r="C83" s="46" t="s">
        <v>51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54">
        <v>0</v>
      </c>
      <c r="R83" s="100">
        <v>0</v>
      </c>
      <c r="S83" s="101">
        <v>300</v>
      </c>
      <c r="T83" s="102">
        <f t="shared" si="2"/>
        <v>0</v>
      </c>
    </row>
    <row r="84" spans="1:20">
      <c r="A84" s="112" t="s">
        <v>117</v>
      </c>
      <c r="B84" s="46"/>
      <c r="C84" s="46" t="s">
        <v>51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54">
        <f>SUM(D84:P84)</f>
        <v>0</v>
      </c>
      <c r="R84" s="100">
        <f>SUM(C24*Q84)</f>
        <v>0</v>
      </c>
      <c r="S84" s="102">
        <v>110</v>
      </c>
      <c r="T84" s="102">
        <f t="shared" si="2"/>
        <v>0</v>
      </c>
    </row>
    <row r="85" spans="1:20">
      <c r="A85" s="113" t="s">
        <v>118</v>
      </c>
      <c r="B85" s="46"/>
      <c r="C85" s="46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54"/>
      <c r="R85" s="100"/>
      <c r="S85" s="98"/>
      <c r="T85" s="102">
        <v>1566.5</v>
      </c>
    </row>
    <row r="86" spans="1:20">
      <c r="A86" s="113" t="s">
        <v>119</v>
      </c>
      <c r="B86" s="48"/>
      <c r="C86" s="48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114"/>
      <c r="R86" s="115"/>
      <c r="S86" s="98"/>
      <c r="T86" s="102">
        <f>SUM(T85/C24)</f>
        <v>142.40909090909091</v>
      </c>
    </row>
    <row r="87" spans="1:20">
      <c r="R87" s="80"/>
    </row>
    <row r="88" spans="1:20">
      <c r="A88" s="63" t="s">
        <v>120</v>
      </c>
      <c r="I88" s="3"/>
      <c r="R88" s="80"/>
    </row>
    <row r="89" spans="1:20">
      <c r="A89" s="63" t="s">
        <v>121</v>
      </c>
      <c r="R89" s="80"/>
    </row>
    <row r="90" spans="1:20">
      <c r="A90" s="3" t="s">
        <v>122</v>
      </c>
      <c r="C90" t="s">
        <v>123</v>
      </c>
      <c r="E90" t="s">
        <v>28</v>
      </c>
      <c r="J90" t="s">
        <v>124</v>
      </c>
      <c r="M90" t="s">
        <v>28</v>
      </c>
      <c r="R90" s="80"/>
    </row>
    <row r="91" spans="1:20">
      <c r="A91" s="63" t="s">
        <v>125</v>
      </c>
      <c r="I91" t="s">
        <v>126</v>
      </c>
      <c r="R91" s="80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J21:J23"/>
    <mergeCell ref="J60:J62"/>
    <mergeCell ref="K21:K23"/>
    <mergeCell ref="K60:K62"/>
    <mergeCell ref="L21:L23"/>
    <mergeCell ref="L60:L62"/>
    <mergeCell ref="M21:M23"/>
    <mergeCell ref="H21:H23"/>
    <mergeCell ref="H58:H59"/>
    <mergeCell ref="H60:H62"/>
    <mergeCell ref="I21:I23"/>
    <mergeCell ref="I60:I62"/>
    <mergeCell ref="D19:G20"/>
    <mergeCell ref="D58:G59"/>
    <mergeCell ref="P21:P23"/>
    <mergeCell ref="P60:P62"/>
    <mergeCell ref="Q18:Q23"/>
    <mergeCell ref="Q57:Q62"/>
    <mergeCell ref="I19:M20"/>
    <mergeCell ref="N19:P20"/>
    <mergeCell ref="I58:M59"/>
    <mergeCell ref="N58:P59"/>
    <mergeCell ref="M60:M62"/>
    <mergeCell ref="N21:N23"/>
    <mergeCell ref="N60:N62"/>
    <mergeCell ref="O21:O23"/>
    <mergeCell ref="O60:O62"/>
    <mergeCell ref="H19:H20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Natalya Antonova</cp:lastModifiedBy>
  <cp:lastPrinted>2025-04-11T06:02:38Z</cp:lastPrinted>
  <dcterms:created xsi:type="dcterms:W3CDTF">2006-09-16T00:00:00Z</dcterms:created>
  <dcterms:modified xsi:type="dcterms:W3CDTF">2025-04-11T06:30:25Z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2E31794CCD2A471CB5A1CFC126D6DA0E_13</vt:lpwstr>
  </property>
  <property fmtid="{D5CDD505-2E9C-101B-9397-08002B2CF9AE}" pid="3" name="KSOProductBuildVer">
    <vt:lpwstr>1049-12.2.0.20341</vt:lpwstr>
  </property>
</Properties>
</file>