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<sst xmlns="http://schemas.openxmlformats.org/spreadsheetml/2006/main" count="205" uniqueCount="124">
  <si>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</si>
  <si>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</si>
  <si>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</si>
  <si>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</si>
  <si>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8</t>
  </si>
  <si>
    <r>
      <t>"11"     ____</t>
    </r>
    <r>
      <rPr>
        <u/>
        <sz val="8"/>
        <rFont val="Arial Cyr"/>
        <charset val="204"/>
      </rPr>
      <t>_06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</si>
  <si>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</si>
  <si>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</si>
  <si>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КОДЫ</t>
  </si>
  <si>
    <t>(группы)</t>
  </si>
  <si>
    <t>стоимость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</si>
  <si>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</si>
  <si>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</si>
  <si>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</si>
  <si>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</si>
  <si>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</si>
  <si>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 xml:space="preserve">     стоимость,</t>
  </si>
  <si>
    <t>категорий</t>
  </si>
  <si>
    <t>стоимости</t>
  </si>
  <si>
    <t>руб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</si>
  <si>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</si>
  <si>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</si>
  <si>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</si>
  <si>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</si>
  <si>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</si>
  <si>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</si>
  <si>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</si>
  <si>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</si>
  <si>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</si>
  <si>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</si>
  <si>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</si>
  <si>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</si>
  <si>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Второй 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</si>
  <si>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</si>
  <si>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</si>
  <si>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</si>
  <si>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</si>
  <si>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</si>
  <si>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</si>
  <si>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</si>
  <si>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</si>
  <si>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Суп молочный рисовый</t>
  </si>
  <si>
    <t>Хлеб</t>
  </si>
  <si>
    <t xml:space="preserve">Повидло </t>
  </si>
  <si>
    <t>Кофейный напиток с молоком</t>
  </si>
  <si>
    <t>яблоко</t>
  </si>
  <si>
    <t>Суп картофельный с клецками, с мясом птицы</t>
  </si>
  <si>
    <t>Горошница</t>
  </si>
  <si>
    <t>Курица тушенная с морковью</t>
  </si>
  <si>
    <t>Напиток из шиповника</t>
  </si>
  <si>
    <t>Пряники</t>
  </si>
  <si>
    <t>сок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</si>
  <si>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</si>
  <si>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</si>
  <si>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</si>
  <si>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</si>
  <si>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</si>
  <si>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</si>
  <si>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</si>
  <si>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</si>
  <si>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</si>
  <si>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</si>
  <si>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</si>
  <si>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</si>
  <si>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</si>
  <si>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</si>
  <si>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</si>
  <si>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</si>
  <si>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</si>
  <si>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</si>
  <si>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</si>
  <si>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</si>
  <si>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</si>
  <si>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</si>
  <si>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</si>
  <si>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</si>
  <si>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</si>
  <si>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</si>
  <si>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</si>
  <si>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</si>
  <si>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</si>
  <si>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</si>
  <si>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</si>
  <si>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</si>
  <si>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</si>
  <si>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</si>
  <si>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</si>
  <si>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</si>
  <si>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</si>
  <si>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</si>
  <si>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</si>
  <si>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</si>
  <si>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</si>
  <si>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</si>
  <si>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</si>
  <si>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</si>
  <si>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</si>
  <si>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</si>
  <si>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</si>
  <si>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</si>
  <si>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</si>
  <si>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</si>
  <si>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</si>
  <si>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</si>
  <si>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</si>
  <si>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</si>
  <si>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Кисель</t>
  </si>
  <si>
    <t>Яблоко</t>
  </si>
  <si>
    <t>Апельсины</t>
  </si>
  <si>
    <t>Лимон</t>
  </si>
  <si>
    <t>Печенье</t>
  </si>
  <si>
    <t>Консерва рыбная в масле</t>
  </si>
  <si>
    <t>Икра кабачковая</t>
  </si>
  <si>
    <t>бананы</t>
  </si>
  <si>
    <t>шиповник сухой</t>
  </si>
  <si>
    <t>огурец свеж.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</si>
  <si>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</si>
  <si>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</si>
  <si>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</si>
  <si>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</si>
  <si>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</si>
  <si>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</si>
  <si>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</si>
  <si>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                                                      (подпись)        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</si>
</sst>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sz val="8"/>
      <name val="Times New Roman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6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6" fillId="0" borderId="30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7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8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8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9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7" fillId="0" borderId="0" xfId="0" applyFont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49" fontId="1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2" fontId="5" fillId="0" borderId="0" xfId="0" applyNumberFormat="1" applyFont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0" fillId="0" borderId="24" xfId="0" applyBorder="1"/>
    <xf numFmtId="0" fontId="5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 wrapText="1"/>
    </xf>
    <xf numFmtId="49" fontId="2" fillId="0" borderId="31" xfId="0" applyNumberFormat="1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7" xfId="0" applyBorder="1"/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8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8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1"/>
  <sheetViews>
    <sheetView tabSelected="1" zoomScale="80" zoomScaleNormal="80" workbookViewId="0">
      <selection activeCell="T85" sqref="T85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10.2857142857143" customWidth="1"/>
    <col min="10" max="10" width="7.85714285714286" customWidth="1"/>
    <col min="11" max="12" width="11" customWidth="1"/>
    <col min="13" max="13" width="11.5714285714286" customWidth="1"/>
    <col min="14" max="15" width="9.14285714285714" customWidth="1"/>
    <col min="16" max="16" width="13.2857142857143" customWidth="1"/>
    <col min="17" max="17" width="11.0666666666667" customWidth="1"/>
    <col min="18" max="18" width="11.1428571428571" customWidth="1"/>
    <col min="19" max="19" width="9.71428571428571" customWidth="1"/>
    <col min="20" max="20" width="9.28571428571429" customWidth="1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2"/>
      <c r="Q1" s="2"/>
      <c r="R1" s="112"/>
      <c r="S1" s="4"/>
      <c r="T1" s="4"/>
    </row>
    <row r="2" spans="1:20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3"/>
      <c r="Q2" s="3"/>
      <c r="R2" s="112"/>
      <c r="S2" s="4"/>
      <c r="T2" s="4"/>
    </row>
    <row r="3" spans="1:20">
      <c r="A3" s="3" t="s">
        <v>3</v>
      </c>
      <c r="B3" s="1"/>
      <c r="C3" s="1"/>
      <c r="D3" s="1"/>
      <c r="E3" s="1"/>
      <c r="F3" s="4"/>
      <c r="G3" s="4"/>
      <c r="H3" s="4"/>
      <c r="I3" s="1"/>
      <c r="J3" s="1"/>
      <c r="K3" s="1"/>
      <c r="L3" s="1"/>
      <c r="M3" s="78" t="s">
        <v>4</v>
      </c>
      <c r="N3" s="1"/>
      <c r="O3" s="1"/>
      <c r="P3" s="3"/>
      <c r="Q3" s="3"/>
      <c r="R3" s="112"/>
      <c r="S3" s="4"/>
      <c r="T3" s="4"/>
    </row>
    <row r="4" spans="1:18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"/>
      <c r="O4" s="1"/>
      <c r="P4" s="1"/>
      <c r="Q4" s="1"/>
      <c r="R4" s="113"/>
    </row>
    <row r="5" spans="1:18">
      <c r="A5" s="2"/>
      <c r="B5" s="2"/>
      <c r="C5" s="2"/>
      <c r="D5" s="2"/>
      <c r="E5" s="2"/>
      <c r="F5" s="2"/>
      <c r="G5" s="2"/>
      <c r="H5" s="2"/>
      <c r="I5" s="2"/>
      <c r="J5" s="79"/>
      <c r="K5" s="2"/>
      <c r="L5" s="2"/>
      <c r="M5" s="1"/>
      <c r="N5" s="1"/>
      <c r="O5" s="1"/>
      <c r="P5" s="1"/>
      <c r="Q5" s="1"/>
      <c r="R5" s="113"/>
    </row>
    <row r="6" ht="15.75" spans="1:20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80"/>
      <c r="J6" s="81"/>
      <c r="K6" s="82"/>
      <c r="L6" s="2"/>
      <c r="M6" s="1"/>
      <c r="R6" s="114" t="s">
        <v>8</v>
      </c>
      <c r="S6" s="115"/>
      <c r="T6" s="116"/>
    </row>
    <row r="7" spans="1:20">
      <c r="A7" s="8" t="s">
        <v>9</v>
      </c>
      <c r="B7" s="8"/>
      <c r="C7" s="8"/>
      <c r="D7" s="9"/>
      <c r="E7" s="10" t="s">
        <v>10</v>
      </c>
      <c r="F7" s="11"/>
      <c r="G7" s="11"/>
      <c r="H7" s="11"/>
      <c r="I7" s="3"/>
      <c r="J7" s="83"/>
      <c r="K7" s="10" t="s">
        <v>11</v>
      </c>
      <c r="L7" s="11"/>
      <c r="R7" s="117" t="s">
        <v>12</v>
      </c>
      <c r="S7" s="118"/>
      <c r="T7" s="119"/>
    </row>
    <row r="8" spans="1:20">
      <c r="A8" s="6" t="s">
        <v>13</v>
      </c>
      <c r="B8" s="7" t="s">
        <v>14</v>
      </c>
      <c r="C8" s="5"/>
      <c r="D8" s="6"/>
      <c r="E8" s="10" t="s">
        <v>15</v>
      </c>
      <c r="F8" s="11"/>
      <c r="G8" s="11"/>
      <c r="H8" s="11"/>
      <c r="I8" s="3"/>
      <c r="J8" s="83"/>
      <c r="K8" s="10" t="s">
        <v>16</v>
      </c>
      <c r="L8" s="11"/>
      <c r="R8" s="120"/>
      <c r="T8" s="121"/>
    </row>
    <row r="9" spans="1:20">
      <c r="A9" s="12" t="s">
        <v>17</v>
      </c>
      <c r="B9" s="10" t="s">
        <v>18</v>
      </c>
      <c r="C9" s="11"/>
      <c r="D9" s="12"/>
      <c r="E9" s="10" t="s">
        <v>19</v>
      </c>
      <c r="F9" s="11"/>
      <c r="G9" s="11"/>
      <c r="H9" s="11"/>
      <c r="I9" s="3"/>
      <c r="J9" s="83"/>
      <c r="K9" s="84"/>
      <c r="L9" s="2"/>
      <c r="N9" s="85">
        <v>45819</v>
      </c>
      <c r="O9" s="85"/>
      <c r="P9" s="86"/>
      <c r="Q9" s="86"/>
      <c r="R9" s="122"/>
      <c r="S9" s="123"/>
      <c r="T9" s="124"/>
    </row>
    <row r="10" spans="1:20">
      <c r="A10" s="13"/>
      <c r="B10" s="14" t="s">
        <v>20</v>
      </c>
      <c r="C10" s="8"/>
      <c r="D10" s="9"/>
      <c r="E10" s="2"/>
      <c r="F10" s="2"/>
      <c r="G10" s="2"/>
      <c r="H10" s="2"/>
      <c r="I10" s="87"/>
      <c r="J10" s="88"/>
      <c r="K10" s="84"/>
      <c r="L10" s="2"/>
      <c r="R10" s="125"/>
      <c r="S10" s="36"/>
      <c r="T10" s="126"/>
    </row>
    <row r="11" ht="15.75" spans="1:20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>
        <v>5</v>
      </c>
      <c r="J11" s="89"/>
      <c r="K11" s="90"/>
      <c r="L11" s="91"/>
      <c r="M11" s="2" t="s">
        <v>21</v>
      </c>
      <c r="N11" s="1" t="s">
        <v>22</v>
      </c>
      <c r="O11" s="1"/>
      <c r="P11" s="1"/>
      <c r="Q11" s="1" t="s">
        <v>23</v>
      </c>
      <c r="R11" s="122"/>
      <c r="S11" s="123"/>
      <c r="T11" s="124"/>
    </row>
    <row r="12" spans="1:20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92"/>
      <c r="L12" s="2"/>
      <c r="R12" s="120"/>
      <c r="T12" s="121"/>
    </row>
    <row r="13" spans="1:20">
      <c r="A13" s="24"/>
      <c r="B13" s="25"/>
      <c r="C13" s="25"/>
      <c r="D13" s="26"/>
      <c r="E13" s="25"/>
      <c r="F13" s="25">
        <v>99</v>
      </c>
      <c r="G13" s="25"/>
      <c r="H13" s="25"/>
      <c r="I13" s="93"/>
      <c r="J13" s="25"/>
      <c r="K13" s="94">
        <f>T85</f>
        <v>626.352</v>
      </c>
      <c r="L13" s="95"/>
      <c r="M13" s="2" t="s">
        <v>24</v>
      </c>
      <c r="N13" s="1"/>
      <c r="O13" s="1"/>
      <c r="P13" s="1"/>
      <c r="Q13" s="1"/>
      <c r="R13" s="122"/>
      <c r="S13" s="123"/>
      <c r="T13" s="124"/>
    </row>
    <row r="14" spans="1:20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7"/>
      <c r="L14" s="2"/>
      <c r="R14" s="120"/>
      <c r="T14" s="121"/>
    </row>
    <row r="15" ht="15.75" spans="1:20">
      <c r="A15" s="28"/>
      <c r="B15" s="29"/>
      <c r="C15" s="30"/>
      <c r="D15" s="31"/>
      <c r="E15" s="30"/>
      <c r="F15" s="30"/>
      <c r="G15" s="30"/>
      <c r="H15" s="30"/>
      <c r="I15" s="2"/>
      <c r="J15" s="2"/>
      <c r="K15" s="84"/>
      <c r="L15" s="2"/>
      <c r="M15" s="2" t="s">
        <v>25</v>
      </c>
      <c r="R15" s="127" t="s">
        <v>26</v>
      </c>
      <c r="S15" s="128"/>
      <c r="T15" s="129"/>
    </row>
    <row r="16" ht="15.75" spans="1:18">
      <c r="A16" s="2"/>
      <c r="B16" s="2"/>
      <c r="C16" s="2"/>
      <c r="D16" s="2"/>
      <c r="E16" s="2"/>
      <c r="F16" s="2"/>
      <c r="G16" s="2"/>
      <c r="H16" s="2"/>
      <c r="I16" s="96"/>
      <c r="J16" s="96"/>
      <c r="K16" s="97"/>
      <c r="L16" s="2"/>
      <c r="R16" s="113"/>
    </row>
    <row r="17" spans="1:20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30"/>
      <c r="S17" s="1"/>
      <c r="T17" s="1"/>
    </row>
    <row r="18" ht="15.75" spans="1:20">
      <c r="A18" s="32" t="s">
        <v>27</v>
      </c>
      <c r="B18" s="33"/>
      <c r="C18" s="34"/>
      <c r="D18" s="35"/>
      <c r="E18" s="36"/>
      <c r="F18" s="36"/>
      <c r="G18" s="36"/>
      <c r="H18" s="36"/>
      <c r="I18" s="36"/>
      <c r="J18" s="36"/>
      <c r="K18" s="98" t="s">
        <v>28</v>
      </c>
      <c r="L18" s="98"/>
      <c r="M18" s="36"/>
      <c r="N18" s="36"/>
      <c r="O18" s="36"/>
      <c r="P18" s="99"/>
      <c r="Q18" s="99"/>
      <c r="R18" s="7" t="s">
        <v>29</v>
      </c>
      <c r="S18" s="5"/>
      <c r="T18" s="5"/>
    </row>
    <row r="19" spans="1:20">
      <c r="A19" s="37"/>
      <c r="B19" s="38"/>
      <c r="C19" s="10" t="s">
        <v>30</v>
      </c>
      <c r="D19" s="39" t="s">
        <v>31</v>
      </c>
      <c r="E19" s="40"/>
      <c r="F19" s="40"/>
      <c r="G19" s="40"/>
      <c r="H19" s="41" t="s">
        <v>32</v>
      </c>
      <c r="I19" s="40" t="s">
        <v>33</v>
      </c>
      <c r="J19" s="40"/>
      <c r="K19" s="40"/>
      <c r="L19" s="40"/>
      <c r="M19" s="100"/>
      <c r="N19" s="101" t="s">
        <v>34</v>
      </c>
      <c r="O19" s="102"/>
      <c r="P19" s="103"/>
      <c r="Q19" s="131"/>
      <c r="R19" s="14" t="s">
        <v>35</v>
      </c>
      <c r="S19" s="8"/>
      <c r="T19" s="8"/>
    </row>
    <row r="20" ht="15.75" spans="1:20">
      <c r="A20" s="42"/>
      <c r="B20" s="43"/>
      <c r="C20" s="10" t="s">
        <v>36</v>
      </c>
      <c r="D20" s="44"/>
      <c r="E20" s="45"/>
      <c r="F20" s="45"/>
      <c r="G20" s="45"/>
      <c r="H20" s="46"/>
      <c r="I20" s="45"/>
      <c r="J20" s="45"/>
      <c r="K20" s="45"/>
      <c r="L20" s="45"/>
      <c r="M20" s="104"/>
      <c r="N20" s="105"/>
      <c r="O20" s="106"/>
      <c r="P20" s="107"/>
      <c r="Q20" s="131"/>
      <c r="R20" s="7" t="s">
        <v>37</v>
      </c>
      <c r="S20" s="5"/>
      <c r="T20" s="5"/>
    </row>
    <row r="21" customHeight="1" spans="1:20">
      <c r="A21" s="42" t="s">
        <v>38</v>
      </c>
      <c r="B21" s="43" t="s">
        <v>39</v>
      </c>
      <c r="C21" s="43" t="s">
        <v>40</v>
      </c>
      <c r="D21" s="47" t="s">
        <v>41</v>
      </c>
      <c r="E21" s="47" t="s">
        <v>42</v>
      </c>
      <c r="F21" s="48" t="s">
        <v>43</v>
      </c>
      <c r="G21" s="48" t="s">
        <v>44</v>
      </c>
      <c r="H21" s="48" t="s">
        <v>45</v>
      </c>
      <c r="I21" s="47" t="s">
        <v>46</v>
      </c>
      <c r="J21" s="47" t="s">
        <v>47</v>
      </c>
      <c r="K21" s="47" t="s">
        <v>48</v>
      </c>
      <c r="L21" s="47" t="s">
        <v>42</v>
      </c>
      <c r="M21" s="48" t="s">
        <v>49</v>
      </c>
      <c r="N21" s="48" t="s">
        <v>50</v>
      </c>
      <c r="O21" s="48" t="s">
        <v>51</v>
      </c>
      <c r="P21" s="108"/>
      <c r="Q21" s="132"/>
      <c r="R21" s="133" t="s">
        <v>52</v>
      </c>
      <c r="S21" s="134"/>
      <c r="T21" s="134"/>
    </row>
    <row r="22" spans="1:20">
      <c r="A22" s="42"/>
      <c r="B22" s="43"/>
      <c r="C22" s="43" t="s">
        <v>53</v>
      </c>
      <c r="D22" s="49"/>
      <c r="E22" s="49"/>
      <c r="F22" s="50"/>
      <c r="G22" s="50"/>
      <c r="H22" s="50"/>
      <c r="I22" s="49"/>
      <c r="J22" s="49"/>
      <c r="K22" s="49"/>
      <c r="L22" s="49"/>
      <c r="M22" s="50"/>
      <c r="N22" s="50"/>
      <c r="O22" s="50"/>
      <c r="P22" s="70"/>
      <c r="Q22" s="132"/>
      <c r="R22" s="135" t="s">
        <v>54</v>
      </c>
      <c r="S22" s="11" t="s">
        <v>55</v>
      </c>
      <c r="T22" s="11" t="s">
        <v>56</v>
      </c>
    </row>
    <row r="23" spans="1:20">
      <c r="A23" s="51"/>
      <c r="B23" s="52"/>
      <c r="C23" s="52"/>
      <c r="D23" s="53"/>
      <c r="E23" s="53"/>
      <c r="F23" s="54"/>
      <c r="G23" s="54"/>
      <c r="H23" s="54"/>
      <c r="I23" s="53"/>
      <c r="J23" s="53"/>
      <c r="K23" s="53"/>
      <c r="L23" s="53"/>
      <c r="M23" s="54"/>
      <c r="N23" s="54"/>
      <c r="O23" s="54"/>
      <c r="P23" s="109"/>
      <c r="Q23" s="136"/>
      <c r="R23" s="137" t="s">
        <v>57</v>
      </c>
      <c r="S23" s="138"/>
      <c r="T23" s="138"/>
    </row>
    <row r="24" spans="1:20">
      <c r="A24" s="55" t="s">
        <v>58</v>
      </c>
      <c r="B24" s="56"/>
      <c r="C24" s="56">
        <v>5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68"/>
      <c r="R24" s="139"/>
      <c r="S24" s="140"/>
      <c r="T24" s="140"/>
    </row>
    <row r="25" ht="15.75" spans="1:20">
      <c r="A25" s="58" t="s">
        <v>59</v>
      </c>
      <c r="B25" s="59"/>
      <c r="C25" s="59" t="s">
        <v>60</v>
      </c>
      <c r="D25" s="60">
        <v>200</v>
      </c>
      <c r="E25" s="60">
        <v>30</v>
      </c>
      <c r="F25" s="60">
        <v>20</v>
      </c>
      <c r="G25" s="60">
        <v>200</v>
      </c>
      <c r="H25" s="60">
        <v>100</v>
      </c>
      <c r="I25" s="60">
        <v>200</v>
      </c>
      <c r="J25" s="60">
        <v>150</v>
      </c>
      <c r="K25" s="60">
        <v>150</v>
      </c>
      <c r="L25" s="60">
        <v>30</v>
      </c>
      <c r="M25" s="60">
        <v>200</v>
      </c>
      <c r="N25" s="60">
        <v>60</v>
      </c>
      <c r="O25" s="60">
        <v>200</v>
      </c>
      <c r="P25" s="60"/>
      <c r="Q25" s="68"/>
      <c r="R25" s="141"/>
      <c r="S25" s="140"/>
      <c r="T25" s="140"/>
    </row>
    <row r="26" ht="15.75" spans="1:20">
      <c r="A26" s="61" t="s">
        <v>61</v>
      </c>
      <c r="B26" s="62"/>
      <c r="C26" s="62" t="s">
        <v>52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0.03</v>
      </c>
      <c r="M26" s="60"/>
      <c r="N26" s="60"/>
      <c r="O26" s="60"/>
      <c r="P26" s="60"/>
      <c r="Q26" s="60">
        <f>SUM(D26:P26)</f>
        <v>0.06</v>
      </c>
      <c r="R26" s="142">
        <f>SUM(C24*Q26)</f>
        <v>0.3</v>
      </c>
      <c r="S26" s="143">
        <v>90</v>
      </c>
      <c r="T26" s="144">
        <f>SUM(R26*S26)</f>
        <v>27</v>
      </c>
    </row>
    <row r="27" spans="1:20">
      <c r="A27" s="61" t="s">
        <v>62</v>
      </c>
      <c r="B27" s="62"/>
      <c r="C27" s="62" t="s">
        <v>52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>
        <f>SUM(D27:P27)</f>
        <v>0</v>
      </c>
      <c r="R27" s="142">
        <v>0</v>
      </c>
      <c r="S27" s="143">
        <v>102.85</v>
      </c>
      <c r="T27" s="144">
        <f t="shared" ref="T27:T55" si="0">SUM(R27*S27)</f>
        <v>0</v>
      </c>
    </row>
    <row r="28" spans="1:20">
      <c r="A28" s="61" t="s">
        <v>63</v>
      </c>
      <c r="B28" s="62"/>
      <c r="C28" s="62" t="s">
        <v>52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74">
        <f>SUM(D28:P28)</f>
        <v>0</v>
      </c>
      <c r="R28" s="142">
        <v>0</v>
      </c>
      <c r="S28" s="143">
        <v>75</v>
      </c>
      <c r="T28" s="144">
        <f t="shared" si="0"/>
        <v>0</v>
      </c>
    </row>
    <row r="29" spans="1:20">
      <c r="A29" s="63" t="s">
        <v>64</v>
      </c>
      <c r="B29" s="62"/>
      <c r="C29" s="62" t="s">
        <v>65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74">
        <v>0</v>
      </c>
      <c r="R29" s="142">
        <v>0</v>
      </c>
      <c r="S29" s="143">
        <v>26</v>
      </c>
      <c r="T29" s="144">
        <f t="shared" si="0"/>
        <v>0</v>
      </c>
    </row>
    <row r="30" spans="1:20">
      <c r="A30" s="63" t="s">
        <v>66</v>
      </c>
      <c r="B30" s="62"/>
      <c r="C30" s="62" t="s">
        <v>65</v>
      </c>
      <c r="D30" s="60"/>
      <c r="E30" s="60"/>
      <c r="F30" s="60"/>
      <c r="G30" s="60"/>
      <c r="H30" s="60"/>
      <c r="I30" s="60">
        <v>1</v>
      </c>
      <c r="J30" s="60"/>
      <c r="K30" s="60"/>
      <c r="L30" s="60"/>
      <c r="M30" s="60"/>
      <c r="N30" s="60"/>
      <c r="O30" s="60"/>
      <c r="P30" s="60"/>
      <c r="Q30" s="74">
        <v>1</v>
      </c>
      <c r="R30" s="142">
        <v>1</v>
      </c>
      <c r="S30" s="143">
        <v>11</v>
      </c>
      <c r="T30" s="144">
        <f t="shared" si="0"/>
        <v>11</v>
      </c>
    </row>
    <row r="31" spans="1:20">
      <c r="A31" s="63" t="s">
        <v>67</v>
      </c>
      <c r="B31" s="62"/>
      <c r="C31" s="62" t="s">
        <v>52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74">
        <f t="shared" ref="Q31:Q55" si="1">SUM(D31:P31)</f>
        <v>0</v>
      </c>
      <c r="R31" s="142">
        <f>SUM(C24*Q31)</f>
        <v>0</v>
      </c>
      <c r="S31" s="143">
        <v>350</v>
      </c>
      <c r="T31" s="144">
        <f t="shared" si="0"/>
        <v>0</v>
      </c>
    </row>
    <row r="32" spans="1:20">
      <c r="A32" s="61" t="s">
        <v>68</v>
      </c>
      <c r="B32" s="62"/>
      <c r="C32" s="62" t="s">
        <v>52</v>
      </c>
      <c r="D32" s="60"/>
      <c r="E32" s="60"/>
      <c r="F32" s="60"/>
      <c r="G32" s="60"/>
      <c r="H32" s="60"/>
      <c r="I32" s="60"/>
      <c r="J32" s="110"/>
      <c r="K32" s="60">
        <v>0.1</v>
      </c>
      <c r="L32" s="60"/>
      <c r="M32" s="60"/>
      <c r="N32" s="60"/>
      <c r="O32" s="60"/>
      <c r="P32" s="60"/>
      <c r="Q32" s="74">
        <f t="shared" si="1"/>
        <v>0.1</v>
      </c>
      <c r="R32" s="142">
        <f>SUM(C24*Q32)</f>
        <v>0.5</v>
      </c>
      <c r="S32" s="143">
        <v>207</v>
      </c>
      <c r="T32" s="144">
        <f t="shared" si="0"/>
        <v>103.5</v>
      </c>
    </row>
    <row r="33" spans="1:20">
      <c r="A33" s="61" t="s">
        <v>69</v>
      </c>
      <c r="B33" s="62"/>
      <c r="C33" s="62" t="s">
        <v>52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74">
        <f t="shared" si="1"/>
        <v>0</v>
      </c>
      <c r="R33" s="142">
        <f>SUM(C24*Q33)</f>
        <v>0</v>
      </c>
      <c r="S33" s="143">
        <v>270</v>
      </c>
      <c r="T33" s="144">
        <f t="shared" si="0"/>
        <v>0</v>
      </c>
    </row>
    <row r="34" spans="1:20">
      <c r="A34" s="61" t="s">
        <v>70</v>
      </c>
      <c r="B34" s="62"/>
      <c r="C34" s="62" t="s">
        <v>52</v>
      </c>
      <c r="D34" s="60">
        <v>0.14</v>
      </c>
      <c r="E34" s="60"/>
      <c r="F34" s="60"/>
      <c r="G34" s="60">
        <v>0.1</v>
      </c>
      <c r="H34" s="60"/>
      <c r="I34" s="60"/>
      <c r="J34" s="60"/>
      <c r="K34" s="60"/>
      <c r="L34" s="60"/>
      <c r="M34" s="60"/>
      <c r="N34" s="60"/>
      <c r="O34" s="60"/>
      <c r="P34" s="60"/>
      <c r="Q34" s="74">
        <f t="shared" si="1"/>
        <v>0.24</v>
      </c>
      <c r="R34" s="142">
        <f>SUM(C24*Q34)</f>
        <v>1.2</v>
      </c>
      <c r="S34" s="143">
        <v>110</v>
      </c>
      <c r="T34" s="144">
        <f t="shared" si="0"/>
        <v>132</v>
      </c>
    </row>
    <row r="35" spans="1:20">
      <c r="A35" s="61" t="s">
        <v>71</v>
      </c>
      <c r="B35" s="62"/>
      <c r="C35" s="62" t="s">
        <v>52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74">
        <f t="shared" si="1"/>
        <v>0</v>
      </c>
      <c r="R35" s="142">
        <f>SUM(C24*Q35)</f>
        <v>0</v>
      </c>
      <c r="S35" s="143">
        <v>400</v>
      </c>
      <c r="T35" s="144">
        <f t="shared" si="0"/>
        <v>0</v>
      </c>
    </row>
    <row r="36" spans="1:20">
      <c r="A36" s="61" t="s">
        <v>72</v>
      </c>
      <c r="B36" s="62"/>
      <c r="C36" s="62" t="s">
        <v>52</v>
      </c>
      <c r="D36" s="60">
        <v>0.002</v>
      </c>
      <c r="E36" s="60"/>
      <c r="F36" s="60"/>
      <c r="G36" s="60"/>
      <c r="H36" s="60"/>
      <c r="I36" s="60">
        <v>0.0007</v>
      </c>
      <c r="J36" s="60"/>
      <c r="K36" s="60">
        <v>0.003</v>
      </c>
      <c r="L36" s="60"/>
      <c r="M36" s="60"/>
      <c r="N36" s="60"/>
      <c r="O36" s="60"/>
      <c r="P36" s="60"/>
      <c r="Q36" s="74">
        <f t="shared" si="1"/>
        <v>0.0057</v>
      </c>
      <c r="R36" s="142">
        <f>SUM(C24*Q36)</f>
        <v>0.0285</v>
      </c>
      <c r="S36" s="143">
        <v>500</v>
      </c>
      <c r="T36" s="144">
        <v>17</v>
      </c>
    </row>
    <row r="37" spans="1:20">
      <c r="A37" s="61" t="s">
        <v>73</v>
      </c>
      <c r="B37" s="62"/>
      <c r="C37" s="62" t="s">
        <v>52</v>
      </c>
      <c r="D37" s="60"/>
      <c r="E37" s="60"/>
      <c r="F37" s="60"/>
      <c r="G37" s="60"/>
      <c r="H37" s="60"/>
      <c r="I37" s="60">
        <v>0.002</v>
      </c>
      <c r="J37" s="60"/>
      <c r="K37" s="60">
        <v>0.004</v>
      </c>
      <c r="L37" s="60"/>
      <c r="M37" s="60"/>
      <c r="N37" s="60"/>
      <c r="O37" s="60"/>
      <c r="P37" s="60"/>
      <c r="Q37" s="74">
        <f t="shared" si="1"/>
        <v>0.006</v>
      </c>
      <c r="R37" s="142">
        <f>SUM(C24*Q37)</f>
        <v>0.03</v>
      </c>
      <c r="S37" s="143">
        <v>110</v>
      </c>
      <c r="T37" s="144">
        <f>SUM(R37*S37)</f>
        <v>3.3</v>
      </c>
    </row>
    <row r="38" spans="1:20">
      <c r="A38" s="61" t="s">
        <v>74</v>
      </c>
      <c r="B38" s="62"/>
      <c r="C38" s="62" t="s">
        <v>52</v>
      </c>
      <c r="D38" s="60"/>
      <c r="E38" s="60"/>
      <c r="F38" s="60"/>
      <c r="G38" s="60"/>
      <c r="H38" s="60"/>
      <c r="I38" s="60"/>
      <c r="J38" s="60"/>
      <c r="K38" s="60">
        <v>0.014</v>
      </c>
      <c r="L38" s="60"/>
      <c r="M38" s="60"/>
      <c r="N38" s="60"/>
      <c r="O38" s="60"/>
      <c r="P38" s="60"/>
      <c r="Q38" s="74">
        <f t="shared" si="1"/>
        <v>0.014</v>
      </c>
      <c r="R38" s="142">
        <f>SUM(C24*Q38)</f>
        <v>0.07</v>
      </c>
      <c r="S38" s="143">
        <v>230</v>
      </c>
      <c r="T38" s="144">
        <f t="shared" si="0"/>
        <v>16.1</v>
      </c>
    </row>
    <row r="39" spans="1:20">
      <c r="A39" s="61" t="s">
        <v>75</v>
      </c>
      <c r="B39" s="62"/>
      <c r="C39" s="62" t="s">
        <v>52</v>
      </c>
      <c r="D39" s="60"/>
      <c r="E39" s="60"/>
      <c r="F39" s="60">
        <v>0.02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74">
        <f t="shared" si="1"/>
        <v>0.02</v>
      </c>
      <c r="R39" s="142">
        <f>SUM(C24*Q39)</f>
        <v>0.1</v>
      </c>
      <c r="S39" s="143">
        <v>360</v>
      </c>
      <c r="T39" s="144">
        <f t="shared" si="0"/>
        <v>36</v>
      </c>
    </row>
    <row r="40" spans="1:20">
      <c r="A40" s="61" t="s">
        <v>76</v>
      </c>
      <c r="B40" s="62"/>
      <c r="C40" s="62" t="s">
        <v>52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74">
        <f t="shared" si="1"/>
        <v>0</v>
      </c>
      <c r="R40" s="142">
        <f>SUM(C24*Q40)</f>
        <v>0</v>
      </c>
      <c r="S40" s="143">
        <v>550</v>
      </c>
      <c r="T40" s="144">
        <f t="shared" si="0"/>
        <v>0</v>
      </c>
    </row>
    <row r="41" spans="1:20">
      <c r="A41" s="61" t="s">
        <v>77</v>
      </c>
      <c r="B41" s="64"/>
      <c r="C41" s="64" t="s">
        <v>52</v>
      </c>
      <c r="D41" s="60"/>
      <c r="E41" s="60"/>
      <c r="F41" s="60"/>
      <c r="G41" s="60"/>
      <c r="H41" s="60"/>
      <c r="I41" s="60">
        <v>0.01</v>
      </c>
      <c r="J41" s="60"/>
      <c r="K41" s="60">
        <v>0.043</v>
      </c>
      <c r="L41" s="60"/>
      <c r="M41" s="60"/>
      <c r="N41" s="60"/>
      <c r="O41" s="60"/>
      <c r="P41" s="60"/>
      <c r="Q41" s="74">
        <f t="shared" si="1"/>
        <v>0.053</v>
      </c>
      <c r="R41" s="142">
        <f>SUM(C24*Q41)</f>
        <v>0.265</v>
      </c>
      <c r="S41" s="143">
        <v>30</v>
      </c>
      <c r="T41" s="144">
        <f t="shared" si="0"/>
        <v>7.95</v>
      </c>
    </row>
    <row r="42" spans="1:20">
      <c r="A42" s="61" t="s">
        <v>78</v>
      </c>
      <c r="B42" s="62"/>
      <c r="C42" s="62" t="s">
        <v>52</v>
      </c>
      <c r="D42" s="60"/>
      <c r="E42" s="60"/>
      <c r="F42" s="60"/>
      <c r="G42" s="60"/>
      <c r="H42" s="60"/>
      <c r="I42" s="60">
        <v>0.01</v>
      </c>
      <c r="J42" s="60"/>
      <c r="K42" s="60">
        <v>0.019</v>
      </c>
      <c r="L42" s="60"/>
      <c r="M42" s="60"/>
      <c r="N42" s="60"/>
      <c r="O42" s="60"/>
      <c r="P42" s="60"/>
      <c r="Q42" s="74">
        <f t="shared" si="1"/>
        <v>0.029</v>
      </c>
      <c r="R42" s="142">
        <f>SUM(C24*Q42)</f>
        <v>0.145</v>
      </c>
      <c r="S42" s="143">
        <v>26</v>
      </c>
      <c r="T42" s="144">
        <f t="shared" si="0"/>
        <v>3.77</v>
      </c>
    </row>
    <row r="43" spans="1:20">
      <c r="A43" s="61" t="s">
        <v>79</v>
      </c>
      <c r="B43" s="62"/>
      <c r="C43" s="62" t="s">
        <v>52</v>
      </c>
      <c r="D43" s="60"/>
      <c r="E43" s="60"/>
      <c r="F43" s="60"/>
      <c r="G43" s="60"/>
      <c r="H43" s="60"/>
      <c r="I43" s="60">
        <v>0.054</v>
      </c>
      <c r="J43" s="60"/>
      <c r="K43" s="60"/>
      <c r="L43" s="60"/>
      <c r="M43" s="60"/>
      <c r="N43" s="60"/>
      <c r="O43" s="60"/>
      <c r="P43" s="60"/>
      <c r="Q43" s="74">
        <f t="shared" si="1"/>
        <v>0.054</v>
      </c>
      <c r="R43" s="142">
        <f>SUM(C24*Q43)</f>
        <v>0.27</v>
      </c>
      <c r="S43" s="143">
        <v>50</v>
      </c>
      <c r="T43" s="144">
        <f t="shared" si="0"/>
        <v>13.5</v>
      </c>
    </row>
    <row r="44" spans="1:20">
      <c r="A44" s="61" t="s">
        <v>80</v>
      </c>
      <c r="B44" s="62"/>
      <c r="C44" s="62" t="s">
        <v>52</v>
      </c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74">
        <f t="shared" si="1"/>
        <v>0</v>
      </c>
      <c r="R44" s="142">
        <f>SUM(C24*Q44)</f>
        <v>0</v>
      </c>
      <c r="S44" s="143">
        <v>25</v>
      </c>
      <c r="T44" s="144">
        <f t="shared" si="0"/>
        <v>0</v>
      </c>
    </row>
    <row r="45" spans="1:20">
      <c r="A45" s="61" t="s">
        <v>81</v>
      </c>
      <c r="B45" s="62"/>
      <c r="C45" s="62" t="s">
        <v>52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74">
        <f t="shared" si="1"/>
        <v>0</v>
      </c>
      <c r="R45" s="142">
        <f>SUM(C24*Q45)</f>
        <v>0</v>
      </c>
      <c r="S45" s="143">
        <v>23</v>
      </c>
      <c r="T45" s="144">
        <f t="shared" si="0"/>
        <v>0</v>
      </c>
    </row>
    <row r="46" spans="1:20">
      <c r="A46" s="61" t="s">
        <v>82</v>
      </c>
      <c r="B46" s="62"/>
      <c r="C46" s="62" t="s">
        <v>52</v>
      </c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74">
        <f t="shared" si="1"/>
        <v>0</v>
      </c>
      <c r="R46" s="142">
        <f>SUM(C24*Q46)</f>
        <v>0</v>
      </c>
      <c r="S46" s="143">
        <v>315</v>
      </c>
      <c r="T46" s="144">
        <f t="shared" si="0"/>
        <v>0</v>
      </c>
    </row>
    <row r="47" spans="1:20">
      <c r="A47" s="61" t="s">
        <v>83</v>
      </c>
      <c r="B47" s="62"/>
      <c r="C47" s="62" t="s">
        <v>52</v>
      </c>
      <c r="D47" s="60"/>
      <c r="E47" s="60"/>
      <c r="F47" s="60"/>
      <c r="G47" s="60">
        <v>0.005</v>
      </c>
      <c r="H47" s="60"/>
      <c r="I47" s="60"/>
      <c r="J47" s="60"/>
      <c r="K47" s="60"/>
      <c r="L47" s="60"/>
      <c r="M47" s="60"/>
      <c r="N47" s="60"/>
      <c r="O47" s="60"/>
      <c r="P47" s="60"/>
      <c r="Q47" s="74">
        <f t="shared" si="1"/>
        <v>0.005</v>
      </c>
      <c r="R47" s="142">
        <f>SUM(C24*Q47)</f>
        <v>0.025</v>
      </c>
      <c r="S47" s="143">
        <v>500</v>
      </c>
      <c r="T47" s="144">
        <f t="shared" si="0"/>
        <v>12.5</v>
      </c>
    </row>
    <row r="48" spans="1:20">
      <c r="A48" s="61" t="s">
        <v>84</v>
      </c>
      <c r="B48" s="62"/>
      <c r="C48" s="62" t="s">
        <v>52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74">
        <f t="shared" si="1"/>
        <v>0</v>
      </c>
      <c r="R48" s="142">
        <f>SUM(C24*Q48)</f>
        <v>0</v>
      </c>
      <c r="S48" s="143">
        <v>500</v>
      </c>
      <c r="T48" s="144">
        <f t="shared" si="0"/>
        <v>0</v>
      </c>
    </row>
    <row r="49" spans="1:20">
      <c r="A49" s="61" t="s">
        <v>85</v>
      </c>
      <c r="B49" s="62"/>
      <c r="C49" s="62" t="s">
        <v>52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74">
        <f t="shared" si="1"/>
        <v>0</v>
      </c>
      <c r="R49" s="142">
        <f>SUM(C24*Q49)</f>
        <v>0</v>
      </c>
      <c r="S49" s="143">
        <v>345</v>
      </c>
      <c r="T49" s="144">
        <f t="shared" si="0"/>
        <v>0</v>
      </c>
    </row>
    <row r="50" spans="1:20">
      <c r="A50" s="61" t="s">
        <v>86</v>
      </c>
      <c r="B50" s="62"/>
      <c r="C50" s="62" t="s">
        <v>87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>
        <v>0.2</v>
      </c>
      <c r="P50" s="60"/>
      <c r="Q50" s="74">
        <f t="shared" si="1"/>
        <v>0.2</v>
      </c>
      <c r="R50" s="142">
        <f>SUM(C24*Q50)</f>
        <v>1</v>
      </c>
      <c r="S50" s="143">
        <v>90</v>
      </c>
      <c r="T50" s="144">
        <f t="shared" si="0"/>
        <v>90</v>
      </c>
    </row>
    <row r="51" spans="1:20">
      <c r="A51" s="61" t="s">
        <v>88</v>
      </c>
      <c r="B51" s="62"/>
      <c r="C51" s="62" t="s">
        <v>52</v>
      </c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74">
        <f t="shared" si="1"/>
        <v>0</v>
      </c>
      <c r="R51" s="142">
        <f>SUM(C24*Q51)</f>
        <v>0</v>
      </c>
      <c r="S51" s="143">
        <v>200</v>
      </c>
      <c r="T51" s="144">
        <f t="shared" si="0"/>
        <v>0</v>
      </c>
    </row>
    <row r="52" spans="1:20">
      <c r="A52" s="61" t="s">
        <v>89</v>
      </c>
      <c r="B52" s="62"/>
      <c r="C52" s="62" t="s">
        <v>52</v>
      </c>
      <c r="D52" s="60"/>
      <c r="E52" s="60"/>
      <c r="F52" s="60"/>
      <c r="G52" s="60"/>
      <c r="H52" s="60"/>
      <c r="I52" s="60">
        <v>0.006</v>
      </c>
      <c r="J52" s="60"/>
      <c r="K52" s="60">
        <v>0.004</v>
      </c>
      <c r="L52" s="60"/>
      <c r="M52" s="60"/>
      <c r="N52" s="60"/>
      <c r="O52" s="60"/>
      <c r="P52" s="60"/>
      <c r="Q52" s="74">
        <f t="shared" si="1"/>
        <v>0.01</v>
      </c>
      <c r="R52" s="142">
        <f>SUM(C24*Q52)</f>
        <v>0.05</v>
      </c>
      <c r="S52" s="143">
        <v>41</v>
      </c>
      <c r="T52" s="144">
        <f t="shared" si="0"/>
        <v>2.05</v>
      </c>
    </row>
    <row r="53" spans="1:20">
      <c r="A53" s="61" t="s">
        <v>90</v>
      </c>
      <c r="B53" s="62"/>
      <c r="C53" s="62" t="s">
        <v>52</v>
      </c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74">
        <f t="shared" si="1"/>
        <v>0</v>
      </c>
      <c r="R53" s="142">
        <f>SUM(C24*Q53)</f>
        <v>0</v>
      </c>
      <c r="S53" s="143">
        <v>40</v>
      </c>
      <c r="T53" s="144">
        <f t="shared" si="0"/>
        <v>0</v>
      </c>
    </row>
    <row r="54" spans="1:20">
      <c r="A54" s="61" t="s">
        <v>91</v>
      </c>
      <c r="B54" s="62"/>
      <c r="C54" s="62" t="s">
        <v>52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74">
        <f t="shared" si="1"/>
        <v>0</v>
      </c>
      <c r="R54" s="142">
        <f>SUM(C24*Q54)</f>
        <v>0</v>
      </c>
      <c r="S54" s="143">
        <v>60</v>
      </c>
      <c r="T54" s="144">
        <f t="shared" si="0"/>
        <v>0</v>
      </c>
    </row>
    <row r="55" spans="1:20">
      <c r="A55" s="61" t="s">
        <v>92</v>
      </c>
      <c r="B55" s="62"/>
      <c r="C55" s="62" t="s">
        <v>52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74">
        <f t="shared" si="1"/>
        <v>0</v>
      </c>
      <c r="R55" s="142">
        <f>SUM(C24*Q55)</f>
        <v>0</v>
      </c>
      <c r="S55" s="143">
        <v>53</v>
      </c>
      <c r="T55" s="144">
        <f t="shared" si="0"/>
        <v>0</v>
      </c>
    </row>
    <row r="56" spans="1:20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145" t="s">
        <v>93</v>
      </c>
      <c r="S56" s="146"/>
      <c r="T56" s="147"/>
    </row>
    <row r="57" ht="15.75" spans="1:20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98" t="s">
        <v>28</v>
      </c>
      <c r="L57" s="98"/>
      <c r="M57" s="36"/>
      <c r="N57" s="36"/>
      <c r="O57" s="36"/>
      <c r="P57" s="36"/>
      <c r="Q57" s="99"/>
      <c r="R57" s="148" t="s">
        <v>29</v>
      </c>
      <c r="S57" s="149"/>
      <c r="T57" s="149"/>
    </row>
    <row r="58" spans="1:20">
      <c r="A58" s="68"/>
      <c r="B58" s="38"/>
      <c r="C58" s="10" t="s">
        <v>30</v>
      </c>
      <c r="D58" s="39" t="s">
        <v>31</v>
      </c>
      <c r="E58" s="40"/>
      <c r="F58" s="40"/>
      <c r="G58" s="40"/>
      <c r="H58" s="41" t="s">
        <v>32</v>
      </c>
      <c r="I58" s="40"/>
      <c r="J58" s="40"/>
      <c r="K58" s="40"/>
      <c r="L58" s="40"/>
      <c r="M58" s="100"/>
      <c r="N58" s="111" t="s">
        <v>94</v>
      </c>
      <c r="O58" s="102"/>
      <c r="P58" s="103"/>
      <c r="Q58" s="131"/>
      <c r="R58" s="150" t="s">
        <v>35</v>
      </c>
      <c r="S58" s="151"/>
      <c r="T58" s="151"/>
    </row>
    <row r="59" ht="15.75" spans="1:20">
      <c r="A59" s="69"/>
      <c r="B59" s="43"/>
      <c r="C59" s="10" t="s">
        <v>36</v>
      </c>
      <c r="D59" s="44"/>
      <c r="E59" s="45"/>
      <c r="F59" s="45"/>
      <c r="G59" s="45"/>
      <c r="H59" s="46"/>
      <c r="I59" s="45"/>
      <c r="J59" s="45"/>
      <c r="K59" s="45"/>
      <c r="L59" s="45"/>
      <c r="M59" s="104"/>
      <c r="N59" s="106"/>
      <c r="O59" s="106"/>
      <c r="P59" s="107"/>
      <c r="Q59" s="131"/>
      <c r="R59" s="148" t="s">
        <v>37</v>
      </c>
      <c r="S59" s="149"/>
      <c r="T59" s="149"/>
    </row>
    <row r="60" customHeight="1" spans="1:20">
      <c r="A60" s="69"/>
      <c r="B60" s="43" t="s">
        <v>39</v>
      </c>
      <c r="C60" s="43" t="s">
        <v>40</v>
      </c>
      <c r="D60" s="70" t="s">
        <v>41</v>
      </c>
      <c r="E60" s="70" t="s">
        <v>42</v>
      </c>
      <c r="F60" s="71" t="s">
        <v>43</v>
      </c>
      <c r="G60" s="72" t="s">
        <v>44</v>
      </c>
      <c r="H60" s="71" t="s">
        <v>45</v>
      </c>
      <c r="I60" s="70" t="s">
        <v>46</v>
      </c>
      <c r="J60" s="70" t="s">
        <v>47</v>
      </c>
      <c r="K60" s="72" t="s">
        <v>48</v>
      </c>
      <c r="L60" s="72" t="s">
        <v>42</v>
      </c>
      <c r="M60" s="72" t="s">
        <v>49</v>
      </c>
      <c r="N60" s="72" t="s">
        <v>50</v>
      </c>
      <c r="O60" s="72" t="s">
        <v>86</v>
      </c>
      <c r="P60" s="70"/>
      <c r="Q60" s="132"/>
      <c r="R60" s="110"/>
      <c r="S60" s="152"/>
      <c r="T60" s="152"/>
    </row>
    <row r="61" spans="1:20">
      <c r="A61" s="69"/>
      <c r="B61" s="43"/>
      <c r="C61" s="43" t="s">
        <v>53</v>
      </c>
      <c r="D61" s="73"/>
      <c r="E61" s="73"/>
      <c r="F61" s="73"/>
      <c r="G61" s="71"/>
      <c r="H61" s="73"/>
      <c r="I61" s="73"/>
      <c r="J61" s="73"/>
      <c r="K61" s="71"/>
      <c r="L61" s="71"/>
      <c r="M61" s="71"/>
      <c r="N61" s="71"/>
      <c r="O61" s="71"/>
      <c r="P61" s="73"/>
      <c r="Q61" s="132"/>
      <c r="R61" s="153" t="s">
        <v>54</v>
      </c>
      <c r="S61" s="4"/>
      <c r="T61" s="4"/>
    </row>
    <row r="62" spans="1:20">
      <c r="A62" s="74"/>
      <c r="B62" s="75"/>
      <c r="C62" s="75"/>
      <c r="D62" s="76"/>
      <c r="E62" s="76"/>
      <c r="F62" s="76"/>
      <c r="G62" s="77"/>
      <c r="H62" s="76"/>
      <c r="I62" s="76"/>
      <c r="J62" s="76"/>
      <c r="K62" s="77"/>
      <c r="L62" s="77"/>
      <c r="M62" s="77"/>
      <c r="N62" s="77"/>
      <c r="O62" s="77"/>
      <c r="P62" s="76"/>
      <c r="Q62" s="136"/>
      <c r="R62" s="154" t="s">
        <v>57</v>
      </c>
      <c r="S62" s="151" t="s">
        <v>55</v>
      </c>
      <c r="T62" s="151" t="s">
        <v>56</v>
      </c>
    </row>
    <row r="63" spans="1:20">
      <c r="A63" s="61" t="s">
        <v>95</v>
      </c>
      <c r="B63" s="64"/>
      <c r="C63" s="64" t="s">
        <v>52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74">
        <f>SUM(D63:P63)</f>
        <v>0</v>
      </c>
      <c r="R63" s="142">
        <f>SUM(C24*Q63)</f>
        <v>0</v>
      </c>
      <c r="S63" s="143">
        <v>70</v>
      </c>
      <c r="T63" s="144">
        <f t="shared" ref="T63:T84" si="2">SUM(R63*S63)</f>
        <v>0</v>
      </c>
    </row>
    <row r="64" spans="1:20">
      <c r="A64" s="61" t="s">
        <v>96</v>
      </c>
      <c r="B64" s="62"/>
      <c r="C64" s="62" t="s">
        <v>52</v>
      </c>
      <c r="D64" s="60"/>
      <c r="E64" s="60"/>
      <c r="F64" s="60"/>
      <c r="G64" s="60"/>
      <c r="H64" s="60"/>
      <c r="I64" s="60"/>
      <c r="J64" s="60">
        <v>0.075</v>
      </c>
      <c r="K64" s="60"/>
      <c r="L64" s="60"/>
      <c r="M64" s="60"/>
      <c r="N64" s="60"/>
      <c r="O64" s="60"/>
      <c r="P64" s="60"/>
      <c r="Q64" s="74">
        <f>SUM(D64:P64)</f>
        <v>0.075</v>
      </c>
      <c r="R64" s="142">
        <f>SUM(C24*Q64)</f>
        <v>0.375</v>
      </c>
      <c r="S64" s="143">
        <v>55</v>
      </c>
      <c r="T64" s="144">
        <f t="shared" si="2"/>
        <v>20.625</v>
      </c>
    </row>
    <row r="65" spans="1:20">
      <c r="A65" s="61" t="s">
        <v>97</v>
      </c>
      <c r="B65" s="62"/>
      <c r="C65" s="62" t="s">
        <v>52</v>
      </c>
      <c r="D65" s="60">
        <v>0.016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74">
        <f>SUM(D65:P65)</f>
        <v>0.016</v>
      </c>
      <c r="R65" s="142">
        <f>SUM(C24*Q65)</f>
        <v>0.08</v>
      </c>
      <c r="S65" s="143">
        <v>100</v>
      </c>
      <c r="T65" s="144">
        <f t="shared" si="2"/>
        <v>8</v>
      </c>
    </row>
    <row r="66" spans="1:20">
      <c r="A66" s="61" t="s">
        <v>98</v>
      </c>
      <c r="B66" s="62"/>
      <c r="C66" s="62" t="s">
        <v>52</v>
      </c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74">
        <f>SUM(D66:P66)</f>
        <v>0</v>
      </c>
      <c r="R66" s="142">
        <f>SUM(C24*Q66)</f>
        <v>0</v>
      </c>
      <c r="S66" s="143">
        <v>31</v>
      </c>
      <c r="T66" s="144">
        <f t="shared" si="2"/>
        <v>0</v>
      </c>
    </row>
    <row r="67" spans="1:20">
      <c r="A67" s="63" t="s">
        <v>99</v>
      </c>
      <c r="B67" s="62"/>
      <c r="C67" s="62" t="s">
        <v>52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74">
        <f>SUM(D67:P67)</f>
        <v>0</v>
      </c>
      <c r="R67" s="142">
        <f>SUM(C24*Q67)</f>
        <v>0</v>
      </c>
      <c r="S67" s="143">
        <v>40</v>
      </c>
      <c r="T67" s="144">
        <f t="shared" si="2"/>
        <v>0</v>
      </c>
    </row>
    <row r="68" spans="1:20">
      <c r="A68" s="63" t="s">
        <v>100</v>
      </c>
      <c r="B68" s="62"/>
      <c r="C68" s="62" t="s">
        <v>52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74">
        <v>0</v>
      </c>
      <c r="R68" s="142">
        <f>SUM(C24*Q68)</f>
        <v>0</v>
      </c>
      <c r="S68" s="143">
        <v>50</v>
      </c>
      <c r="T68" s="144">
        <f t="shared" si="2"/>
        <v>0</v>
      </c>
    </row>
    <row r="69" spans="1:20">
      <c r="A69" s="61" t="s">
        <v>101</v>
      </c>
      <c r="B69" s="62"/>
      <c r="C69" s="62" t="s">
        <v>52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74">
        <f t="shared" ref="Q69:Q81" si="3">SUM(D69:P69)</f>
        <v>0</v>
      </c>
      <c r="R69" s="142">
        <f>Q69*C24</f>
        <v>0</v>
      </c>
      <c r="S69" s="143">
        <v>70</v>
      </c>
      <c r="T69" s="144">
        <f t="shared" si="2"/>
        <v>0</v>
      </c>
    </row>
    <row r="70" spans="1:20">
      <c r="A70" s="61" t="s">
        <v>102</v>
      </c>
      <c r="B70" s="62"/>
      <c r="C70" s="62" t="s">
        <v>52</v>
      </c>
      <c r="D70" s="60">
        <v>0.002</v>
      </c>
      <c r="E70" s="60"/>
      <c r="F70" s="60"/>
      <c r="G70" s="60">
        <v>0.007</v>
      </c>
      <c r="H70" s="60"/>
      <c r="I70" s="60"/>
      <c r="J70" s="60"/>
      <c r="K70" s="60"/>
      <c r="L70" s="60"/>
      <c r="M70" s="60">
        <v>0.007</v>
      </c>
      <c r="N70" s="60"/>
      <c r="O70" s="60"/>
      <c r="P70" s="60"/>
      <c r="Q70" s="74">
        <f t="shared" si="3"/>
        <v>0.016</v>
      </c>
      <c r="R70" s="142">
        <f>Q70*C24</f>
        <v>0.08</v>
      </c>
      <c r="S70" s="143">
        <v>60</v>
      </c>
      <c r="T70" s="144">
        <f t="shared" si="2"/>
        <v>4.8</v>
      </c>
    </row>
    <row r="71" spans="1:20">
      <c r="A71" s="61" t="s">
        <v>103</v>
      </c>
      <c r="B71" s="62"/>
      <c r="C71" s="62" t="s">
        <v>52</v>
      </c>
      <c r="D71" s="60">
        <v>0.0002</v>
      </c>
      <c r="E71" s="60"/>
      <c r="F71" s="60"/>
      <c r="G71" s="60"/>
      <c r="H71" s="60"/>
      <c r="I71" s="60">
        <v>0.0009</v>
      </c>
      <c r="J71" s="60">
        <v>0.0001</v>
      </c>
      <c r="K71" s="60">
        <v>0.001</v>
      </c>
      <c r="L71" s="60"/>
      <c r="M71" s="60"/>
      <c r="N71" s="60"/>
      <c r="O71" s="60"/>
      <c r="P71" s="60"/>
      <c r="Q71" s="74">
        <f t="shared" si="3"/>
        <v>0.0022</v>
      </c>
      <c r="R71" s="142">
        <f>Q71*C24</f>
        <v>0.011</v>
      </c>
      <c r="S71" s="143">
        <v>12</v>
      </c>
      <c r="T71" s="144">
        <f t="shared" si="2"/>
        <v>0.132</v>
      </c>
    </row>
    <row r="72" spans="1:20">
      <c r="A72" s="61" t="s">
        <v>104</v>
      </c>
      <c r="B72" s="62"/>
      <c r="C72" s="62" t="s">
        <v>52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74">
        <f t="shared" si="3"/>
        <v>0</v>
      </c>
      <c r="R72" s="142">
        <f>SUM(C24*Q72)</f>
        <v>0</v>
      </c>
      <c r="S72" s="143">
        <v>150</v>
      </c>
      <c r="T72" s="144">
        <f t="shared" si="2"/>
        <v>0</v>
      </c>
    </row>
    <row r="73" spans="1:20">
      <c r="A73" s="155" t="s">
        <v>105</v>
      </c>
      <c r="B73" s="62"/>
      <c r="C73" s="62" t="s">
        <v>52</v>
      </c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74">
        <f t="shared" si="3"/>
        <v>0</v>
      </c>
      <c r="R73" s="142">
        <f>SUM(C24*Q73)</f>
        <v>0</v>
      </c>
      <c r="S73" s="143">
        <v>180</v>
      </c>
      <c r="T73" s="144">
        <f t="shared" si="2"/>
        <v>0</v>
      </c>
    </row>
    <row r="74" spans="1:20">
      <c r="A74" s="61" t="s">
        <v>106</v>
      </c>
      <c r="B74" s="62"/>
      <c r="C74" s="62" t="s">
        <v>52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74">
        <f t="shared" si="3"/>
        <v>0</v>
      </c>
      <c r="R74" s="142">
        <f>SUM(C24*Q74)</f>
        <v>0</v>
      </c>
      <c r="S74" s="143">
        <v>200</v>
      </c>
      <c r="T74" s="144">
        <f t="shared" si="2"/>
        <v>0</v>
      </c>
    </row>
    <row r="75" spans="1:20">
      <c r="A75" s="155" t="s">
        <v>107</v>
      </c>
      <c r="B75" s="62"/>
      <c r="C75" s="62" t="s">
        <v>52</v>
      </c>
      <c r="D75" s="60"/>
      <c r="E75" s="60"/>
      <c r="F75" s="60"/>
      <c r="G75" s="60"/>
      <c r="H75" s="60">
        <v>0.1</v>
      </c>
      <c r="I75" s="60"/>
      <c r="J75" s="60"/>
      <c r="K75" s="60"/>
      <c r="L75" s="60"/>
      <c r="M75" s="60"/>
      <c r="N75" s="60"/>
      <c r="O75" s="60"/>
      <c r="P75" s="60"/>
      <c r="Q75" s="74">
        <f t="shared" si="3"/>
        <v>0.1</v>
      </c>
      <c r="R75" s="142">
        <f>SUM(C24*Q75)</f>
        <v>0.5</v>
      </c>
      <c r="S75" s="143">
        <v>100</v>
      </c>
      <c r="T75" s="144">
        <f t="shared" si="2"/>
        <v>50</v>
      </c>
    </row>
    <row r="76" spans="1:20">
      <c r="A76" s="155" t="s">
        <v>108</v>
      </c>
      <c r="B76" s="62"/>
      <c r="C76" s="62" t="s">
        <v>52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74">
        <f t="shared" si="3"/>
        <v>0</v>
      </c>
      <c r="R76" s="142">
        <v>0</v>
      </c>
      <c r="S76" s="143">
        <v>160</v>
      </c>
      <c r="T76" s="144">
        <f t="shared" si="2"/>
        <v>0</v>
      </c>
    </row>
    <row r="77" spans="1:20">
      <c r="A77" s="155" t="s">
        <v>109</v>
      </c>
      <c r="B77" s="62"/>
      <c r="C77" s="62" t="s">
        <v>52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74">
        <f t="shared" si="3"/>
        <v>0</v>
      </c>
      <c r="R77" s="142">
        <f>SUM(C24*Q77)</f>
        <v>0</v>
      </c>
      <c r="S77" s="143">
        <v>150</v>
      </c>
      <c r="T77" s="144">
        <f t="shared" si="2"/>
        <v>0</v>
      </c>
    </row>
    <row r="78" spans="1:20">
      <c r="A78" s="155" t="s">
        <v>110</v>
      </c>
      <c r="B78" s="62"/>
      <c r="C78" s="62" t="s">
        <v>52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74">
        <f t="shared" si="3"/>
        <v>0</v>
      </c>
      <c r="R78" s="142">
        <f>SUM(C24*Q78)</f>
        <v>0</v>
      </c>
      <c r="S78" s="143">
        <v>190</v>
      </c>
      <c r="T78" s="144">
        <f t="shared" si="2"/>
        <v>0</v>
      </c>
    </row>
    <row r="79" spans="1:20">
      <c r="A79" s="155" t="s">
        <v>111</v>
      </c>
      <c r="B79" s="62"/>
      <c r="C79" s="62" t="s">
        <v>52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74">
        <f t="shared" si="3"/>
        <v>0</v>
      </c>
      <c r="R79" s="142">
        <f>SUM(C24*Q79)</f>
        <v>0</v>
      </c>
      <c r="S79" s="143">
        <v>195</v>
      </c>
      <c r="T79" s="144">
        <f t="shared" si="2"/>
        <v>0</v>
      </c>
    </row>
    <row r="80" spans="1:20">
      <c r="A80" s="156" t="s">
        <v>50</v>
      </c>
      <c r="B80" s="62"/>
      <c r="C80" s="62" t="s">
        <v>52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>
        <v>0.06</v>
      </c>
      <c r="O80" s="60"/>
      <c r="P80" s="60"/>
      <c r="Q80" s="74">
        <f t="shared" si="3"/>
        <v>0.06</v>
      </c>
      <c r="R80" s="142">
        <v>0.225</v>
      </c>
      <c r="S80" s="143">
        <v>165</v>
      </c>
      <c r="T80" s="144">
        <f t="shared" si="2"/>
        <v>37.125</v>
      </c>
    </row>
    <row r="81" spans="1:20">
      <c r="A81" s="155" t="s">
        <v>112</v>
      </c>
      <c r="B81" s="62"/>
      <c r="C81" s="62" t="s">
        <v>52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74">
        <f t="shared" si="3"/>
        <v>0</v>
      </c>
      <c r="R81" s="142">
        <f>SUM(C24*Q81)</f>
        <v>0</v>
      </c>
      <c r="S81" s="143">
        <v>150</v>
      </c>
      <c r="T81" s="144">
        <f t="shared" si="2"/>
        <v>0</v>
      </c>
    </row>
    <row r="82" spans="1:20">
      <c r="A82" s="155" t="s">
        <v>113</v>
      </c>
      <c r="B82" s="62"/>
      <c r="C82" s="62" t="s">
        <v>52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74">
        <v>0</v>
      </c>
      <c r="R82" s="142">
        <v>0</v>
      </c>
      <c r="S82" s="143">
        <v>136</v>
      </c>
      <c r="T82" s="144">
        <f t="shared" si="2"/>
        <v>0</v>
      </c>
    </row>
    <row r="83" spans="1:20">
      <c r="A83" s="157" t="s">
        <v>114</v>
      </c>
      <c r="B83" s="62"/>
      <c r="C83" s="62" t="s">
        <v>52</v>
      </c>
      <c r="D83" s="60"/>
      <c r="E83" s="60"/>
      <c r="F83" s="60"/>
      <c r="G83" s="60"/>
      <c r="H83" s="60"/>
      <c r="I83" s="60"/>
      <c r="J83" s="60"/>
      <c r="K83" s="60"/>
      <c r="L83" s="60"/>
      <c r="M83" s="60">
        <v>0.02</v>
      </c>
      <c r="N83" s="60"/>
      <c r="O83" s="60"/>
      <c r="P83" s="60"/>
      <c r="Q83" s="74">
        <f>SUM(D83:P83)</f>
        <v>0.02</v>
      </c>
      <c r="R83" s="142">
        <f>SUM(C24*Q83)</f>
        <v>0.1</v>
      </c>
      <c r="S83" s="143">
        <v>300</v>
      </c>
      <c r="T83" s="144">
        <f t="shared" si="2"/>
        <v>30</v>
      </c>
    </row>
    <row r="84" spans="1:20">
      <c r="A84" s="157" t="s">
        <v>115</v>
      </c>
      <c r="B84" s="62"/>
      <c r="C84" s="62" t="s">
        <v>52</v>
      </c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74">
        <f>SUM(D84:P84)</f>
        <v>0</v>
      </c>
      <c r="R84" s="142">
        <f>SUM(C24*Q84)</f>
        <v>0</v>
      </c>
      <c r="S84" s="144">
        <v>110</v>
      </c>
      <c r="T84" s="144">
        <f t="shared" si="2"/>
        <v>0</v>
      </c>
    </row>
    <row r="85" spans="1:20">
      <c r="A85" s="158" t="s">
        <v>116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74"/>
      <c r="R85" s="142"/>
      <c r="S85" s="140"/>
      <c r="T85" s="159">
        <f>SUM(T26:T84)</f>
        <v>626.352</v>
      </c>
    </row>
    <row r="86" spans="1:20">
      <c r="A86" s="158" t="s">
        <v>117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60"/>
      <c r="R86" s="161"/>
      <c r="S86" s="140"/>
      <c r="T86" s="144">
        <f>SUM(T85/C24)</f>
        <v>125.2704</v>
      </c>
    </row>
    <row r="87" spans="18:18">
      <c r="R87" s="113"/>
    </row>
    <row r="88" spans="1:18">
      <c r="A88" s="83" t="s">
        <v>118</v>
      </c>
      <c r="R88" s="113"/>
    </row>
    <row r="89" spans="1:18">
      <c r="A89" s="83" t="s">
        <v>119</v>
      </c>
      <c r="R89" s="113"/>
    </row>
    <row r="90" spans="1:18">
      <c r="A90" s="3" t="s">
        <v>120</v>
      </c>
      <c r="C90" t="s">
        <v>121</v>
      </c>
      <c r="E90" t="s">
        <v>26</v>
      </c>
      <c r="I90" t="s">
        <v>122</v>
      </c>
      <c r="M90" t="s">
        <v>26</v>
      </c>
      <c r="R90" s="113"/>
    </row>
    <row r="91" spans="1:18">
      <c r="A91" s="83" t="s">
        <v>123</v>
      </c>
      <c r="R91" s="113"/>
    </row>
  </sheetData>
  <mergeCells count="53">
    <mergeCell ref="A6:D6"/>
    <mergeCell ref="E6:F6"/>
    <mergeCell ref="R6:T6"/>
    <mergeCell ref="A7:D7"/>
    <mergeCell ref="E7:F7"/>
    <mergeCell ref="R7:T7"/>
    <mergeCell ref="B8:D8"/>
    <mergeCell ref="E8:F8"/>
    <mergeCell ref="B9:D9"/>
    <mergeCell ref="E9:F9"/>
    <mergeCell ref="B10:D10"/>
    <mergeCell ref="R18:T18"/>
    <mergeCell ref="R19:T19"/>
    <mergeCell ref="R20:T20"/>
    <mergeCell ref="R57:T57"/>
    <mergeCell ref="R58:T58"/>
    <mergeCell ref="R59:T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58:H59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18:Q23"/>
    <mergeCell ref="Q57:Q62"/>
    <mergeCell ref="D19:G20"/>
    <mergeCell ref="D58:G59"/>
    <mergeCell ref="I58:M59"/>
    <mergeCell ref="N58:P59"/>
    <mergeCell ref="I19:M20"/>
    <mergeCell ref="N19:P20"/>
  </mergeCells>
  <pageMargins left="0.708661417322835" right="0.708661417322835" top="0.748031496062992" bottom="0.748031496062992" header="0.31496062992126" footer="0.31496062992126"/>
  <pageSetup paperSize="9" scale="60" fitToHeight="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79639</cp:lastModifiedBy>
  <dcterms:created xsi:type="dcterms:W3CDTF">2006-09-16T00:00:00Z</dcterms:created>
  <cp:lastPrinted>2025-04-03T11:34:00Z</cp:lastPrinted>
  <dcterms:modified xsi:type="dcterms:W3CDTF">2025-06-10T05:35:21Z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DD2C6543589245C2A75FC2B1F197DE0F_13</vt:lpwstr>
  </property>
  <property fmtid="{D5CDD505-2E9C-101B-9397-08002B2CF9AE}" pid="3" name="KSOProductBuildVer">
    <vt:lpwstr>1049-12.2.0.21179</vt:lpwstr>
  </property>
</Properties>
</file>