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<sst xmlns="http://schemas.openxmlformats.org/spreadsheetml/2006/main" count="214" uniqueCount="131">
  <si>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</si>
  <si>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</si>
  <si>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</si>
  <si>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</si>
  <si>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10</t>
  </si>
  <si>
    <r>
      <rPr>
        <sz val="8"/>
        <rFont val="Arial Cyr"/>
        <charset val="204"/>
      </rPr>
      <t>"14"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</si>
  <si>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</si>
  <si>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</si>
  <si>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</si>
  <si>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</si>
  <si>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</si>
  <si>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</si>
  <si>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</si>
  <si>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</si>
  <si>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</si>
  <si>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</si>
  <si>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</si>
  <si>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</si>
  <si>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</si>
  <si>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</si>
  <si>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</si>
  <si>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</si>
  <si>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</si>
  <si>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</si>
  <si>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</si>
  <si>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</si>
  <si>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</si>
  <si>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</si>
  <si>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</si>
  <si>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</si>
  <si>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</si>
  <si>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</si>
  <si>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</si>
  <si>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</si>
  <si>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</si>
  <si>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</si>
  <si>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</si>
  <si>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</si>
  <si>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</si>
  <si>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</si>
  <si>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</si>
  <si>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</si>
  <si>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</si>
  <si>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</si>
  <si>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</si>
  <si>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макаронными изделиями</t>
  </si>
  <si>
    <t>Хлеб в ассортименте</t>
  </si>
  <si>
    <t>Повидло</t>
  </si>
  <si>
    <t>Какао с молоком</t>
  </si>
  <si>
    <t>Хлеб</t>
  </si>
  <si>
    <t>Йогурт</t>
  </si>
  <si>
    <t xml:space="preserve">Салата из свеклы отварной </t>
  </si>
  <si>
    <t>Суп с рыбными консервами</t>
  </si>
  <si>
    <t>Капуста тушеная с мясом</t>
  </si>
  <si>
    <t>Компот из смеси сухофруктов</t>
  </si>
  <si>
    <t>Омлет натуральный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</si>
  <si>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</si>
  <si>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</si>
  <si>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</si>
  <si>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</si>
  <si>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</si>
  <si>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</si>
  <si>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</si>
  <si>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</si>
  <si>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</si>
  <si>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</si>
  <si>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</si>
  <si>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</si>
  <si>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</si>
  <si>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</si>
  <si>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</si>
  <si>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</si>
  <si>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</si>
  <si>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</si>
  <si>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</si>
  <si>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</si>
  <si>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</si>
  <si>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</si>
  <si>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</si>
  <si>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</si>
  <si>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</si>
  <si>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</si>
  <si>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</si>
  <si>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</si>
  <si>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</si>
  <si>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</si>
  <si>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</si>
  <si>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</si>
  <si>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</si>
  <si>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</si>
  <si>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</si>
  <si>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</si>
  <si>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</si>
  <si>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</si>
  <si>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</si>
  <si>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</si>
  <si>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</si>
  <si>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</si>
  <si>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</si>
  <si>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Капуста тушеная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</si>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</sst>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3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4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Q115" sqref="Q11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9" t="s">
        <v>4</v>
      </c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0"/>
      <c r="M5" s="2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1" t="s">
        <v>8</v>
      </c>
      <c r="K6" s="82"/>
      <c r="L6" s="83"/>
      <c r="M6" s="84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5" t="s">
        <v>12</v>
      </c>
      <c r="K7" s="3"/>
      <c r="L7" s="86"/>
      <c r="M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5" t="s">
        <v>18</v>
      </c>
      <c r="K8" s="3"/>
      <c r="L8" s="86"/>
      <c r="M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5" t="s">
        <v>23</v>
      </c>
      <c r="K9" s="3"/>
      <c r="L9" s="86"/>
      <c r="M9" s="87"/>
      <c r="O9" s="88">
        <v>45761</v>
      </c>
      <c r="P9" s="88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9"/>
      <c r="L10" s="90"/>
      <c r="M10" s="87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3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495</v>
      </c>
      <c r="K13" s="94"/>
      <c r="L13" s="25"/>
      <c r="M13" s="95">
        <f>U85</f>
        <v>821.367</v>
      </c>
      <c r="N13" s="2" t="s">
        <v>28</v>
      </c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7"/>
      <c r="N15" s="2" t="s">
        <v>29</v>
      </c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6"/>
      <c r="L16" s="96"/>
      <c r="M16" s="97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8" t="s">
        <v>32</v>
      </c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 t="s">
        <v>36</v>
      </c>
      <c r="J19" s="40" t="s">
        <v>37</v>
      </c>
      <c r="K19" s="40"/>
      <c r="L19" s="40"/>
      <c r="M19" s="40"/>
      <c r="N19" s="41"/>
      <c r="O19" s="100" t="s">
        <v>38</v>
      </c>
      <c r="P19" s="101"/>
      <c r="Q19" s="128"/>
      <c r="R19" s="129"/>
      <c r="S19" s="14" t="s">
        <v>39</v>
      </c>
      <c r="T19" s="8"/>
      <c r="U19" s="8"/>
    </row>
    <row r="20" ht="15.75" spans="1:21">
      <c r="A20" s="42"/>
      <c r="B20" s="43"/>
      <c r="C20" s="10" t="s">
        <v>40</v>
      </c>
      <c r="D20" s="44"/>
      <c r="E20" s="45"/>
      <c r="F20" s="45"/>
      <c r="G20" s="45"/>
      <c r="H20" s="46"/>
      <c r="I20" s="102"/>
      <c r="J20" s="45"/>
      <c r="K20" s="45"/>
      <c r="L20" s="45"/>
      <c r="M20" s="45"/>
      <c r="N20" s="46"/>
      <c r="O20" s="103"/>
      <c r="P20" s="104"/>
      <c r="Q20" s="130"/>
      <c r="R20" s="129"/>
      <c r="S20" s="7" t="s">
        <v>41</v>
      </c>
      <c r="T20" s="5"/>
      <c r="U20" s="5"/>
    </row>
    <row r="21" customHeight="1" spans="1:21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8" t="s">
        <v>48</v>
      </c>
      <c r="H21" s="49" t="s">
        <v>49</v>
      </c>
      <c r="I21" s="49" t="s">
        <v>50</v>
      </c>
      <c r="J21" s="48" t="s">
        <v>51</v>
      </c>
      <c r="K21" s="47" t="s">
        <v>52</v>
      </c>
      <c r="L21" s="47" t="s">
        <v>53</v>
      </c>
      <c r="M21" s="47" t="s">
        <v>54</v>
      </c>
      <c r="N21" s="48" t="s">
        <v>49</v>
      </c>
      <c r="O21" s="48" t="s">
        <v>55</v>
      </c>
      <c r="P21" s="49" t="s">
        <v>49</v>
      </c>
      <c r="Q21" s="131" t="s">
        <v>56</v>
      </c>
      <c r="R21" s="132"/>
      <c r="S21" s="133" t="s">
        <v>57</v>
      </c>
      <c r="T21" s="134"/>
      <c r="U21" s="134"/>
    </row>
    <row r="22" spans="1:21">
      <c r="A22" s="42"/>
      <c r="B22" s="43"/>
      <c r="C22" s="43" t="s">
        <v>58</v>
      </c>
      <c r="D22" s="50"/>
      <c r="E22" s="50"/>
      <c r="F22" s="51"/>
      <c r="G22" s="51"/>
      <c r="H22" s="51"/>
      <c r="I22" s="74"/>
      <c r="J22" s="51"/>
      <c r="K22" s="50"/>
      <c r="L22" s="50"/>
      <c r="M22" s="50"/>
      <c r="N22" s="51"/>
      <c r="O22" s="51"/>
      <c r="P22" s="51"/>
      <c r="Q22" s="71"/>
      <c r="R22" s="132"/>
      <c r="S22" s="135" t="s">
        <v>59</v>
      </c>
      <c r="T22" s="11" t="s">
        <v>60</v>
      </c>
      <c r="U22" s="11" t="s">
        <v>61</v>
      </c>
    </row>
    <row r="23" spans="1:21">
      <c r="A23" s="52"/>
      <c r="B23" s="53"/>
      <c r="C23" s="53"/>
      <c r="D23" s="54"/>
      <c r="E23" s="54"/>
      <c r="F23" s="55"/>
      <c r="G23" s="55"/>
      <c r="H23" s="55"/>
      <c r="I23" s="77"/>
      <c r="J23" s="55"/>
      <c r="K23" s="54"/>
      <c r="L23" s="54"/>
      <c r="M23" s="54"/>
      <c r="N23" s="55"/>
      <c r="O23" s="55"/>
      <c r="P23" s="55"/>
      <c r="Q23" s="136"/>
      <c r="R23" s="137"/>
      <c r="S23" s="138" t="s">
        <v>62</v>
      </c>
      <c r="T23" s="139"/>
      <c r="U23" s="139"/>
    </row>
    <row r="24" spans="1:21">
      <c r="A24" s="56" t="s">
        <v>63</v>
      </c>
      <c r="B24" s="57"/>
      <c r="C24" s="57">
        <v>5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9"/>
      <c r="S24" s="140"/>
      <c r="T24" s="141"/>
      <c r="U24" s="141"/>
    </row>
    <row r="25" ht="15.75" spans="1:21">
      <c r="A25" s="59" t="s">
        <v>64</v>
      </c>
      <c r="B25" s="60"/>
      <c r="C25" s="60" t="s">
        <v>65</v>
      </c>
      <c r="D25" s="61">
        <v>200</v>
      </c>
      <c r="E25" s="61">
        <v>30</v>
      </c>
      <c r="F25" s="61">
        <v>20</v>
      </c>
      <c r="G25" s="61">
        <v>200</v>
      </c>
      <c r="H25" s="61">
        <v>30</v>
      </c>
      <c r="I25" s="61">
        <v>100</v>
      </c>
      <c r="J25" s="61">
        <v>60</v>
      </c>
      <c r="K25" s="61">
        <v>200</v>
      </c>
      <c r="L25" s="61">
        <v>200</v>
      </c>
      <c r="M25" s="61">
        <v>200</v>
      </c>
      <c r="N25" s="61">
        <v>30</v>
      </c>
      <c r="O25" s="61">
        <v>150</v>
      </c>
      <c r="P25" s="61">
        <v>30</v>
      </c>
      <c r="Q25" s="61">
        <v>200</v>
      </c>
      <c r="R25" s="69"/>
      <c r="S25" s="142"/>
      <c r="T25" s="141"/>
      <c r="U25" s="141"/>
    </row>
    <row r="26" ht="15.75" spans="1:21">
      <c r="A26" s="62" t="s">
        <v>66</v>
      </c>
      <c r="B26" s="63"/>
      <c r="C26" s="63" t="s">
        <v>57</v>
      </c>
      <c r="D26" s="61"/>
      <c r="E26" s="61">
        <v>0.03</v>
      </c>
      <c r="F26" s="61"/>
      <c r="G26" s="61"/>
      <c r="H26" s="61"/>
      <c r="I26" s="61"/>
      <c r="J26" s="61"/>
      <c r="K26" s="61"/>
      <c r="L26" s="61"/>
      <c r="M26" s="61"/>
      <c r="N26" s="61">
        <v>0.03</v>
      </c>
      <c r="O26" s="61"/>
      <c r="P26" s="61">
        <v>0.03</v>
      </c>
      <c r="Q26" s="61"/>
      <c r="R26" s="61">
        <f>SUM(D26:Q26)</f>
        <v>0.09</v>
      </c>
      <c r="S26" s="143">
        <f>SUM(C24*R26)</f>
        <v>0.45</v>
      </c>
      <c r="T26" s="144">
        <v>90</v>
      </c>
      <c r="U26" s="145">
        <f>SUM(S26*T26)</f>
        <v>40.5</v>
      </c>
    </row>
    <row r="27" spans="1:21">
      <c r="A27" s="62" t="s">
        <v>67</v>
      </c>
      <c r="B27" s="63"/>
      <c r="C27" s="63" t="s">
        <v>57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>
        <f>SUM(D27:Q27)</f>
        <v>0</v>
      </c>
      <c r="S27" s="143">
        <v>0</v>
      </c>
      <c r="T27" s="144">
        <v>102.85</v>
      </c>
      <c r="U27" s="145">
        <f t="shared" ref="U27:U55" si="0">SUM(S27*T27)</f>
        <v>0</v>
      </c>
    </row>
    <row r="28" spans="1:21">
      <c r="A28" s="62" t="s">
        <v>68</v>
      </c>
      <c r="B28" s="63"/>
      <c r="C28" s="63" t="s">
        <v>57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75">
        <f>SUM(D28:Q28)</f>
        <v>0</v>
      </c>
      <c r="S28" s="143">
        <v>0</v>
      </c>
      <c r="T28" s="144">
        <v>75</v>
      </c>
      <c r="U28" s="145">
        <f t="shared" si="0"/>
        <v>0</v>
      </c>
    </row>
    <row r="29" spans="1:21">
      <c r="A29" s="64" t="s">
        <v>50</v>
      </c>
      <c r="B29" s="63"/>
      <c r="C29" s="63" t="s">
        <v>69</v>
      </c>
      <c r="D29" s="61"/>
      <c r="E29" s="61"/>
      <c r="F29" s="61"/>
      <c r="G29" s="61"/>
      <c r="H29" s="61"/>
      <c r="I29" s="61">
        <v>1</v>
      </c>
      <c r="J29" s="61"/>
      <c r="K29" s="61"/>
      <c r="L29" s="61"/>
      <c r="M29" s="61"/>
      <c r="N29" s="61"/>
      <c r="O29" s="61"/>
      <c r="P29" s="61"/>
      <c r="Q29" s="61"/>
      <c r="R29" s="75">
        <v>5</v>
      </c>
      <c r="S29" s="143">
        <v>5</v>
      </c>
      <c r="T29" s="144">
        <v>31</v>
      </c>
      <c r="U29" s="145">
        <f t="shared" si="0"/>
        <v>155</v>
      </c>
    </row>
    <row r="30" spans="1:21">
      <c r="A30" s="64" t="s">
        <v>70</v>
      </c>
      <c r="B30" s="63"/>
      <c r="C30" s="63" t="s">
        <v>69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>
        <v>1</v>
      </c>
      <c r="P30" s="61"/>
      <c r="Q30" s="61"/>
      <c r="R30" s="75">
        <v>1</v>
      </c>
      <c r="S30" s="143">
        <v>5</v>
      </c>
      <c r="T30" s="144">
        <v>11</v>
      </c>
      <c r="U30" s="145">
        <f t="shared" si="0"/>
        <v>55</v>
      </c>
    </row>
    <row r="31" spans="1:21">
      <c r="A31" s="64" t="s">
        <v>71</v>
      </c>
      <c r="B31" s="63"/>
      <c r="C31" s="63" t="s">
        <v>57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75">
        <f t="shared" ref="R31:R55" si="1">SUM(D31:Q31)</f>
        <v>0</v>
      </c>
      <c r="S31" s="143">
        <f>SUM(C24*R31)</f>
        <v>0</v>
      </c>
      <c r="T31" s="144">
        <v>350</v>
      </c>
      <c r="U31" s="145">
        <f t="shared" si="0"/>
        <v>0</v>
      </c>
    </row>
    <row r="32" spans="1:21">
      <c r="A32" s="62" t="s">
        <v>72</v>
      </c>
      <c r="B32" s="63"/>
      <c r="C32" s="63" t="s">
        <v>57</v>
      </c>
      <c r="D32" s="61"/>
      <c r="E32" s="61"/>
      <c r="F32" s="61"/>
      <c r="G32" s="61"/>
      <c r="H32" s="61"/>
      <c r="I32" s="61"/>
      <c r="J32" s="61"/>
      <c r="K32" s="61"/>
      <c r="L32" s="105">
        <v>0.12</v>
      </c>
      <c r="M32" s="61"/>
      <c r="N32" s="61"/>
      <c r="O32" s="61"/>
      <c r="P32" s="61"/>
      <c r="Q32" s="61"/>
      <c r="R32" s="75">
        <f t="shared" si="1"/>
        <v>0.12</v>
      </c>
      <c r="S32" s="143">
        <f>SUM(C24*R32)</f>
        <v>0.6</v>
      </c>
      <c r="T32" s="144">
        <v>207</v>
      </c>
      <c r="U32" s="145">
        <f t="shared" si="0"/>
        <v>124.2</v>
      </c>
    </row>
    <row r="33" spans="1:21">
      <c r="A33" s="62" t="s">
        <v>73</v>
      </c>
      <c r="B33" s="63"/>
      <c r="C33" s="63" t="s">
        <v>57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75">
        <f t="shared" si="1"/>
        <v>0</v>
      </c>
      <c r="S33" s="143">
        <f>SUM(C24*R33)</f>
        <v>0</v>
      </c>
      <c r="T33" s="144">
        <v>270</v>
      </c>
      <c r="U33" s="145">
        <f t="shared" si="0"/>
        <v>0</v>
      </c>
    </row>
    <row r="34" spans="1:21">
      <c r="A34" s="62" t="s">
        <v>74</v>
      </c>
      <c r="B34" s="63"/>
      <c r="C34" s="63" t="s">
        <v>57</v>
      </c>
      <c r="D34" s="61">
        <v>0.14</v>
      </c>
      <c r="E34" s="61"/>
      <c r="F34" s="61"/>
      <c r="G34" s="61">
        <v>0.13</v>
      </c>
      <c r="H34" s="61"/>
      <c r="I34" s="61"/>
      <c r="J34" s="61"/>
      <c r="K34" s="61"/>
      <c r="L34" s="61"/>
      <c r="M34" s="61"/>
      <c r="N34" s="61"/>
      <c r="O34" s="61">
        <v>0.058</v>
      </c>
      <c r="P34" s="61"/>
      <c r="Q34" s="61"/>
      <c r="R34" s="75">
        <f t="shared" si="1"/>
        <v>0.328</v>
      </c>
      <c r="S34" s="143">
        <f>SUM(C24*R34)</f>
        <v>1.64</v>
      </c>
      <c r="T34" s="144">
        <v>110</v>
      </c>
      <c r="U34" s="145">
        <f t="shared" si="0"/>
        <v>180.4</v>
      </c>
    </row>
    <row r="35" spans="1:21">
      <c r="A35" s="62" t="s">
        <v>75</v>
      </c>
      <c r="B35" s="63"/>
      <c r="C35" s="63" t="s">
        <v>57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75">
        <f t="shared" si="1"/>
        <v>0</v>
      </c>
      <c r="S35" s="143">
        <f>SUM(C24*R35)</f>
        <v>0</v>
      </c>
      <c r="T35" s="144">
        <v>400</v>
      </c>
      <c r="U35" s="145">
        <f t="shared" si="0"/>
        <v>0</v>
      </c>
    </row>
    <row r="36" spans="1:21">
      <c r="A36" s="62" t="s">
        <v>76</v>
      </c>
      <c r="B36" s="63"/>
      <c r="C36" s="63" t="s">
        <v>57</v>
      </c>
      <c r="D36" s="61"/>
      <c r="E36" s="61"/>
      <c r="F36" s="61"/>
      <c r="G36" s="61"/>
      <c r="H36" s="61"/>
      <c r="I36" s="61"/>
      <c r="J36" s="61"/>
      <c r="K36" s="61"/>
      <c r="L36" s="61">
        <v>0.01</v>
      </c>
      <c r="M36" s="61"/>
      <c r="N36" s="61"/>
      <c r="O36" s="61">
        <v>0.012</v>
      </c>
      <c r="P36" s="61"/>
      <c r="Q36" s="61"/>
      <c r="R36" s="75">
        <f t="shared" si="1"/>
        <v>0.022</v>
      </c>
      <c r="S36" s="143">
        <f>SUM(C24*R36)</f>
        <v>0.11</v>
      </c>
      <c r="T36" s="144">
        <v>500</v>
      </c>
      <c r="U36" s="145">
        <f t="shared" si="0"/>
        <v>55</v>
      </c>
    </row>
    <row r="37" spans="1:21">
      <c r="A37" s="62" t="s">
        <v>77</v>
      </c>
      <c r="B37" s="63"/>
      <c r="C37" s="63" t="s">
        <v>57</v>
      </c>
      <c r="D37" s="61"/>
      <c r="E37" s="61"/>
      <c r="F37" s="61"/>
      <c r="G37" s="61"/>
      <c r="H37" s="61"/>
      <c r="I37" s="61"/>
      <c r="J37" s="61">
        <v>0.003</v>
      </c>
      <c r="K37" s="61"/>
      <c r="L37" s="61">
        <v>0.0005</v>
      </c>
      <c r="M37" s="61"/>
      <c r="N37" s="61"/>
      <c r="O37" s="61"/>
      <c r="P37" s="61"/>
      <c r="Q37" s="61"/>
      <c r="R37" s="75">
        <f t="shared" si="1"/>
        <v>0.0035</v>
      </c>
      <c r="S37" s="143">
        <f>SUM(C24*R37)</f>
        <v>0.0175</v>
      </c>
      <c r="T37" s="144">
        <v>110</v>
      </c>
      <c r="U37" s="145">
        <f t="shared" si="0"/>
        <v>1.925</v>
      </c>
    </row>
    <row r="38" spans="1:21">
      <c r="A38" s="62" t="s">
        <v>78</v>
      </c>
      <c r="B38" s="63"/>
      <c r="C38" s="63" t="s">
        <v>57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75">
        <f t="shared" si="1"/>
        <v>0</v>
      </c>
      <c r="S38" s="143">
        <f>SUM(C24*R38)</f>
        <v>0</v>
      </c>
      <c r="T38" s="144">
        <v>230</v>
      </c>
      <c r="U38" s="145">
        <f t="shared" si="0"/>
        <v>0</v>
      </c>
    </row>
    <row r="39" spans="1:21">
      <c r="A39" s="62" t="s">
        <v>47</v>
      </c>
      <c r="B39" s="63"/>
      <c r="C39" s="63" t="s">
        <v>57</v>
      </c>
      <c r="D39" s="61"/>
      <c r="E39" s="61"/>
      <c r="F39" s="61">
        <v>0.02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75">
        <f t="shared" si="1"/>
        <v>0.02</v>
      </c>
      <c r="S39" s="143">
        <f>SUM(C24*R39)</f>
        <v>0.1</v>
      </c>
      <c r="T39" s="144">
        <v>360</v>
      </c>
      <c r="U39" s="145">
        <f t="shared" si="0"/>
        <v>36</v>
      </c>
    </row>
    <row r="40" spans="1:21">
      <c r="A40" s="62" t="s">
        <v>79</v>
      </c>
      <c r="B40" s="63"/>
      <c r="C40" s="63" t="s">
        <v>57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75">
        <f t="shared" si="1"/>
        <v>0</v>
      </c>
      <c r="S40" s="143">
        <f>SUM(C24*R40)</f>
        <v>0</v>
      </c>
      <c r="T40" s="144">
        <v>550</v>
      </c>
      <c r="U40" s="145">
        <f t="shared" si="0"/>
        <v>0</v>
      </c>
    </row>
    <row r="41" spans="1:21">
      <c r="A41" s="62" t="s">
        <v>80</v>
      </c>
      <c r="B41" s="65"/>
      <c r="C41" s="65" t="s">
        <v>57</v>
      </c>
      <c r="D41" s="61"/>
      <c r="E41" s="61"/>
      <c r="F41" s="61"/>
      <c r="G41" s="61"/>
      <c r="H41" s="61"/>
      <c r="I41" s="61"/>
      <c r="J41" s="61"/>
      <c r="K41" s="61">
        <v>0.016</v>
      </c>
      <c r="L41" s="61">
        <v>0.006</v>
      </c>
      <c r="M41" s="61"/>
      <c r="N41" s="61"/>
      <c r="O41" s="61"/>
      <c r="P41" s="61"/>
      <c r="Q41" s="61"/>
      <c r="R41" s="75">
        <f t="shared" si="1"/>
        <v>0.022</v>
      </c>
      <c r="S41" s="143">
        <f>SUM(C24*R41)</f>
        <v>0.11</v>
      </c>
      <c r="T41" s="144">
        <v>30</v>
      </c>
      <c r="U41" s="145">
        <f t="shared" si="0"/>
        <v>3.3</v>
      </c>
    </row>
    <row r="42" spans="1:21">
      <c r="A42" s="62" t="s">
        <v>81</v>
      </c>
      <c r="B42" s="63"/>
      <c r="C42" s="63" t="s">
        <v>57</v>
      </c>
      <c r="D42" s="61"/>
      <c r="E42" s="61"/>
      <c r="F42" s="61"/>
      <c r="G42" s="61"/>
      <c r="H42" s="61"/>
      <c r="I42" s="61"/>
      <c r="J42" s="61"/>
      <c r="K42" s="61">
        <v>0.008</v>
      </c>
      <c r="L42" s="61">
        <v>0.013</v>
      </c>
      <c r="M42" s="61"/>
      <c r="N42" s="61"/>
      <c r="O42" s="61"/>
      <c r="P42" s="61"/>
      <c r="Q42" s="61"/>
      <c r="R42" s="75">
        <f t="shared" si="1"/>
        <v>0.021</v>
      </c>
      <c r="S42" s="143">
        <f>SUM(C24*R42)</f>
        <v>0.105</v>
      </c>
      <c r="T42" s="144">
        <v>26</v>
      </c>
      <c r="U42" s="145">
        <f t="shared" si="0"/>
        <v>2.73</v>
      </c>
    </row>
    <row r="43" spans="1:21">
      <c r="A43" s="62" t="s">
        <v>82</v>
      </c>
      <c r="B43" s="63"/>
      <c r="C43" s="63" t="s">
        <v>57</v>
      </c>
      <c r="D43" s="61"/>
      <c r="E43" s="61"/>
      <c r="F43" s="61"/>
      <c r="G43" s="61"/>
      <c r="H43" s="61"/>
      <c r="I43" s="61"/>
      <c r="J43" s="105"/>
      <c r="K43" s="61">
        <v>0.076</v>
      </c>
      <c r="L43" s="61"/>
      <c r="M43" s="61"/>
      <c r="N43" s="61"/>
      <c r="O43" s="61"/>
      <c r="P43" s="61"/>
      <c r="Q43" s="61"/>
      <c r="R43" s="75">
        <f t="shared" si="1"/>
        <v>0.076</v>
      </c>
      <c r="S43" s="143">
        <f>SUM(C24*R43)</f>
        <v>0.38</v>
      </c>
      <c r="T43" s="144">
        <v>50</v>
      </c>
      <c r="U43" s="145">
        <f t="shared" si="0"/>
        <v>19</v>
      </c>
    </row>
    <row r="44" spans="1:21">
      <c r="A44" s="62" t="s">
        <v>83</v>
      </c>
      <c r="B44" s="63"/>
      <c r="C44" s="63" t="s">
        <v>57</v>
      </c>
      <c r="D44" s="61"/>
      <c r="E44" s="61"/>
      <c r="F44" s="61"/>
      <c r="G44" s="61"/>
      <c r="H44" s="61"/>
      <c r="I44" s="61"/>
      <c r="J44" s="61"/>
      <c r="K44" s="61"/>
      <c r="L44" s="61">
        <v>0.191</v>
      </c>
      <c r="M44" s="61"/>
      <c r="N44" s="61"/>
      <c r="O44" s="61"/>
      <c r="P44" s="61"/>
      <c r="Q44" s="61"/>
      <c r="R44" s="75">
        <f t="shared" si="1"/>
        <v>0.191</v>
      </c>
      <c r="S44" s="143">
        <f>SUM(C24*R44)</f>
        <v>0.955</v>
      </c>
      <c r="T44" s="144">
        <v>25</v>
      </c>
      <c r="U44" s="145">
        <f t="shared" si="0"/>
        <v>23.875</v>
      </c>
    </row>
    <row r="45" spans="1:21">
      <c r="A45" s="62" t="s">
        <v>84</v>
      </c>
      <c r="B45" s="63"/>
      <c r="C45" s="63" t="s">
        <v>57</v>
      </c>
      <c r="D45" s="61"/>
      <c r="E45" s="61"/>
      <c r="F45" s="61"/>
      <c r="G45" s="61"/>
      <c r="H45" s="61"/>
      <c r="I45" s="61"/>
      <c r="J45" s="61">
        <v>0.072</v>
      </c>
      <c r="K45" s="61"/>
      <c r="L45" s="61"/>
      <c r="M45" s="61"/>
      <c r="N45" s="61"/>
      <c r="O45" s="61"/>
      <c r="P45" s="61"/>
      <c r="Q45" s="61"/>
      <c r="R45" s="75">
        <f t="shared" si="1"/>
        <v>0.072</v>
      </c>
      <c r="S45" s="143">
        <f>SUM(C24*R45)</f>
        <v>0.36</v>
      </c>
      <c r="T45" s="144">
        <v>23</v>
      </c>
      <c r="U45" s="145">
        <f t="shared" si="0"/>
        <v>8.28</v>
      </c>
    </row>
    <row r="46" spans="1:21">
      <c r="A46" s="62" t="s">
        <v>85</v>
      </c>
      <c r="B46" s="63"/>
      <c r="C46" s="63" t="s">
        <v>57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>
        <v>0.001</v>
      </c>
      <c r="R46" s="75">
        <f t="shared" si="1"/>
        <v>0.001</v>
      </c>
      <c r="S46" s="143">
        <f>SUM(C24*R46)</f>
        <v>0.005</v>
      </c>
      <c r="T46" s="144">
        <v>315</v>
      </c>
      <c r="U46" s="145">
        <f t="shared" si="0"/>
        <v>1.575</v>
      </c>
    </row>
    <row r="47" spans="1:21">
      <c r="A47" s="62" t="s">
        <v>86</v>
      </c>
      <c r="B47" s="63"/>
      <c r="C47" s="63" t="s">
        <v>57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75">
        <f t="shared" si="1"/>
        <v>0</v>
      </c>
      <c r="S47" s="143">
        <f>SUM(C24*R47)</f>
        <v>0</v>
      </c>
      <c r="T47" s="144">
        <v>500</v>
      </c>
      <c r="U47" s="145">
        <f t="shared" si="0"/>
        <v>0</v>
      </c>
    </row>
    <row r="48" spans="1:21">
      <c r="A48" s="62" t="s">
        <v>87</v>
      </c>
      <c r="B48" s="63"/>
      <c r="C48" s="63" t="s">
        <v>57</v>
      </c>
      <c r="D48" s="61"/>
      <c r="E48" s="61"/>
      <c r="F48" s="61"/>
      <c r="G48" s="61">
        <v>0.005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75">
        <f t="shared" si="1"/>
        <v>0.005</v>
      </c>
      <c r="S48" s="143">
        <f>SUM(C24*R48)</f>
        <v>0.025</v>
      </c>
      <c r="T48" s="144">
        <v>500</v>
      </c>
      <c r="U48" s="145">
        <f t="shared" si="0"/>
        <v>12.5</v>
      </c>
    </row>
    <row r="49" spans="1:21">
      <c r="A49" s="62" t="s">
        <v>88</v>
      </c>
      <c r="B49" s="63"/>
      <c r="C49" s="63" t="s">
        <v>57</v>
      </c>
      <c r="D49" s="61"/>
      <c r="E49" s="61"/>
      <c r="F49" s="61"/>
      <c r="G49" s="61"/>
      <c r="H49" s="61"/>
      <c r="I49" s="61"/>
      <c r="J49" s="61"/>
      <c r="K49" s="61"/>
      <c r="L49" s="61"/>
      <c r="M49" s="61">
        <v>0.025</v>
      </c>
      <c r="N49" s="61"/>
      <c r="O49" s="61"/>
      <c r="P49" s="61"/>
      <c r="Q49" s="61"/>
      <c r="R49" s="75">
        <f t="shared" si="1"/>
        <v>0.025</v>
      </c>
      <c r="S49" s="143">
        <f>SUM(C24*R49)</f>
        <v>0.125</v>
      </c>
      <c r="T49" s="144">
        <v>345</v>
      </c>
      <c r="U49" s="145">
        <f t="shared" si="0"/>
        <v>43.125</v>
      </c>
    </row>
    <row r="50" spans="1:21">
      <c r="A50" s="62" t="s">
        <v>89</v>
      </c>
      <c r="B50" s="63"/>
      <c r="C50" s="63" t="s">
        <v>90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75">
        <f t="shared" si="1"/>
        <v>0</v>
      </c>
      <c r="S50" s="143">
        <f>SUM(C24*R50)</f>
        <v>0</v>
      </c>
      <c r="T50" s="144">
        <v>90</v>
      </c>
      <c r="U50" s="145">
        <f t="shared" si="0"/>
        <v>0</v>
      </c>
    </row>
    <row r="51" spans="1:21">
      <c r="A51" s="62" t="s">
        <v>91</v>
      </c>
      <c r="B51" s="63"/>
      <c r="C51" s="63" t="s">
        <v>57</v>
      </c>
      <c r="D51" s="61"/>
      <c r="E51" s="61"/>
      <c r="F51" s="61"/>
      <c r="G51" s="61"/>
      <c r="H51" s="61"/>
      <c r="I51" s="61"/>
      <c r="J51" s="61"/>
      <c r="K51" s="61"/>
      <c r="L51" s="61">
        <v>0.008</v>
      </c>
      <c r="M51" s="61"/>
      <c r="N51" s="61"/>
      <c r="O51" s="61"/>
      <c r="P51" s="61"/>
      <c r="Q51" s="61"/>
      <c r="R51" s="75">
        <f t="shared" si="1"/>
        <v>0.008</v>
      </c>
      <c r="S51" s="143">
        <f>SUM(C24*R51)</f>
        <v>0.04</v>
      </c>
      <c r="T51" s="144">
        <v>200</v>
      </c>
      <c r="U51" s="145">
        <f t="shared" si="0"/>
        <v>8</v>
      </c>
    </row>
    <row r="52" spans="1:21">
      <c r="A52" s="62" t="s">
        <v>92</v>
      </c>
      <c r="B52" s="63"/>
      <c r="C52" s="63" t="s">
        <v>57</v>
      </c>
      <c r="D52" s="61"/>
      <c r="E52" s="61"/>
      <c r="F52" s="61"/>
      <c r="G52" s="61"/>
      <c r="H52" s="61"/>
      <c r="I52" s="61"/>
      <c r="J52" s="61"/>
      <c r="K52" s="61"/>
      <c r="L52" s="61">
        <v>0.001</v>
      </c>
      <c r="M52" s="61"/>
      <c r="N52" s="61"/>
      <c r="O52" s="61"/>
      <c r="P52" s="61"/>
      <c r="Q52" s="61"/>
      <c r="R52" s="75">
        <f t="shared" si="1"/>
        <v>0.001</v>
      </c>
      <c r="S52" s="143">
        <f>SUM(C24*R52)</f>
        <v>0.005</v>
      </c>
      <c r="T52" s="144">
        <v>41</v>
      </c>
      <c r="U52" s="145">
        <f t="shared" si="0"/>
        <v>0.205</v>
      </c>
    </row>
    <row r="53" spans="1:21">
      <c r="A53" s="62" t="s">
        <v>93</v>
      </c>
      <c r="B53" s="63"/>
      <c r="C53" s="63" t="s">
        <v>57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75">
        <f t="shared" si="1"/>
        <v>0</v>
      </c>
      <c r="S53" s="143">
        <f>SUM(C24*R53)</f>
        <v>0</v>
      </c>
      <c r="T53" s="144">
        <v>40</v>
      </c>
      <c r="U53" s="145">
        <f t="shared" si="0"/>
        <v>0</v>
      </c>
    </row>
    <row r="54" spans="1:21">
      <c r="A54" s="62" t="s">
        <v>94</v>
      </c>
      <c r="B54" s="63"/>
      <c r="C54" s="63" t="s">
        <v>57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75">
        <f t="shared" si="1"/>
        <v>0</v>
      </c>
      <c r="S54" s="143">
        <f>SUM(C24*R54)</f>
        <v>0</v>
      </c>
      <c r="T54" s="144">
        <v>60</v>
      </c>
      <c r="U54" s="145">
        <f t="shared" si="0"/>
        <v>0</v>
      </c>
    </row>
    <row r="55" spans="1:21">
      <c r="A55" s="62" t="s">
        <v>95</v>
      </c>
      <c r="B55" s="63"/>
      <c r="C55" s="63" t="s">
        <v>57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75">
        <f t="shared" si="1"/>
        <v>0</v>
      </c>
      <c r="S55" s="143">
        <f>SUM(C24*R55)</f>
        <v>0</v>
      </c>
      <c r="T55" s="144">
        <v>53</v>
      </c>
      <c r="U55" s="145">
        <f t="shared" si="0"/>
        <v>0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46" t="s">
        <v>96</v>
      </c>
      <c r="T56" s="147"/>
      <c r="U56" s="148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8" t="s">
        <v>32</v>
      </c>
      <c r="N57" s="36"/>
      <c r="O57" s="36"/>
      <c r="P57" s="36"/>
      <c r="Q57" s="36"/>
      <c r="R57" s="127"/>
      <c r="S57" s="149" t="s">
        <v>33</v>
      </c>
      <c r="T57" s="150"/>
      <c r="U57" s="150"/>
    </row>
    <row r="58" spans="1:21">
      <c r="A58" s="69"/>
      <c r="B58" s="38"/>
      <c r="C58" s="10" t="s">
        <v>34</v>
      </c>
      <c r="D58" s="39" t="s">
        <v>35</v>
      </c>
      <c r="E58" s="40"/>
      <c r="F58" s="40"/>
      <c r="G58" s="40"/>
      <c r="H58" s="41"/>
      <c r="I58" s="99" t="s">
        <v>36</v>
      </c>
      <c r="J58" s="40" t="s">
        <v>97</v>
      </c>
      <c r="K58" s="40"/>
      <c r="L58" s="40"/>
      <c r="M58" s="40"/>
      <c r="N58" s="41"/>
      <c r="O58" s="106" t="s">
        <v>98</v>
      </c>
      <c r="P58" s="101"/>
      <c r="Q58" s="128"/>
      <c r="R58" s="129"/>
      <c r="S58" s="151" t="s">
        <v>39</v>
      </c>
      <c r="T58" s="152"/>
      <c r="U58" s="152"/>
    </row>
    <row r="59" ht="15.75" spans="1:21">
      <c r="A59" s="70"/>
      <c r="B59" s="43"/>
      <c r="C59" s="10" t="s">
        <v>40</v>
      </c>
      <c r="D59" s="44"/>
      <c r="E59" s="45"/>
      <c r="F59" s="45"/>
      <c r="G59" s="45"/>
      <c r="H59" s="46"/>
      <c r="I59" s="102"/>
      <c r="J59" s="45"/>
      <c r="K59" s="45"/>
      <c r="L59" s="45"/>
      <c r="M59" s="45"/>
      <c r="N59" s="46"/>
      <c r="O59" s="104"/>
      <c r="P59" s="104"/>
      <c r="Q59" s="130"/>
      <c r="R59" s="129"/>
      <c r="S59" s="149" t="s">
        <v>41</v>
      </c>
      <c r="T59" s="150"/>
      <c r="U59" s="150"/>
    </row>
    <row r="60" customHeight="1" spans="1:21">
      <c r="A60" s="70"/>
      <c r="B60" s="43" t="s">
        <v>43</v>
      </c>
      <c r="C60" s="43" t="s">
        <v>44</v>
      </c>
      <c r="D60" s="71" t="s">
        <v>45</v>
      </c>
      <c r="E60" s="71" t="s">
        <v>46</v>
      </c>
      <c r="F60" s="72" t="s">
        <v>47</v>
      </c>
      <c r="G60" s="73" t="s">
        <v>48</v>
      </c>
      <c r="H60" s="72"/>
      <c r="I60" s="73" t="s">
        <v>50</v>
      </c>
      <c r="J60" s="72" t="s">
        <v>51</v>
      </c>
      <c r="K60" s="71" t="s">
        <v>52</v>
      </c>
      <c r="L60" s="71" t="s">
        <v>99</v>
      </c>
      <c r="M60" s="73" t="s">
        <v>54</v>
      </c>
      <c r="N60" s="73" t="s">
        <v>49</v>
      </c>
      <c r="O60" s="73" t="s">
        <v>55</v>
      </c>
      <c r="P60" s="73" t="s">
        <v>49</v>
      </c>
      <c r="Q60" s="71" t="s">
        <v>56</v>
      </c>
      <c r="R60" s="132"/>
      <c r="S60" s="105"/>
      <c r="T60" s="153"/>
      <c r="U60" s="153"/>
    </row>
    <row r="61" spans="1:21">
      <c r="A61" s="70"/>
      <c r="B61" s="43"/>
      <c r="C61" s="43" t="s">
        <v>58</v>
      </c>
      <c r="D61" s="74"/>
      <c r="E61" s="74"/>
      <c r="F61" s="74"/>
      <c r="G61" s="72"/>
      <c r="H61" s="74"/>
      <c r="I61" s="74"/>
      <c r="J61" s="74"/>
      <c r="K61" s="74"/>
      <c r="L61" s="74"/>
      <c r="M61" s="72"/>
      <c r="N61" s="72"/>
      <c r="O61" s="72"/>
      <c r="P61" s="72"/>
      <c r="Q61" s="74"/>
      <c r="R61" s="132"/>
      <c r="S61" s="154" t="s">
        <v>59</v>
      </c>
      <c r="T61" s="4"/>
      <c r="U61" s="4"/>
    </row>
    <row r="62" spans="1:21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77"/>
      <c r="L62" s="77"/>
      <c r="M62" s="78"/>
      <c r="N62" s="78"/>
      <c r="O62" s="78"/>
      <c r="P62" s="78"/>
      <c r="Q62" s="77"/>
      <c r="R62" s="137"/>
      <c r="S62" s="155" t="s">
        <v>62</v>
      </c>
      <c r="T62" s="152" t="s">
        <v>60</v>
      </c>
      <c r="U62" s="152" t="s">
        <v>61</v>
      </c>
    </row>
    <row r="63" spans="1:21">
      <c r="A63" s="62" t="s">
        <v>100</v>
      </c>
      <c r="B63" s="65"/>
      <c r="C63" s="65" t="s">
        <v>57</v>
      </c>
      <c r="D63" s="61">
        <v>0.016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75">
        <f>SUM(D63:Q63)</f>
        <v>0.016</v>
      </c>
      <c r="S63" s="143">
        <f>SUM(C24*R63)</f>
        <v>0.08</v>
      </c>
      <c r="T63" s="144">
        <v>70</v>
      </c>
      <c r="U63" s="145">
        <f t="shared" ref="U63:U84" si="2">SUM(S63*T63)</f>
        <v>5.6</v>
      </c>
    </row>
    <row r="64" spans="1:21">
      <c r="A64" s="62" t="s">
        <v>101</v>
      </c>
      <c r="B64" s="63"/>
      <c r="C64" s="63" t="s">
        <v>57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75">
        <f>SUM(D64:Q64)</f>
        <v>0</v>
      </c>
      <c r="S64" s="143">
        <f>SUM(C24*R64)</f>
        <v>0</v>
      </c>
      <c r="T64" s="144">
        <v>55</v>
      </c>
      <c r="U64" s="145">
        <f t="shared" si="2"/>
        <v>0</v>
      </c>
    </row>
    <row r="65" spans="1:21">
      <c r="A65" s="62" t="s">
        <v>102</v>
      </c>
      <c r="B65" s="63"/>
      <c r="C65" s="63" t="s">
        <v>57</v>
      </c>
      <c r="D65" s="61"/>
      <c r="E65" s="61"/>
      <c r="F65" s="61"/>
      <c r="G65" s="61"/>
      <c r="H65" s="61"/>
      <c r="I65" s="61"/>
      <c r="J65" s="61"/>
      <c r="K65" s="61">
        <v>0.004</v>
      </c>
      <c r="L65" s="61"/>
      <c r="M65" s="61"/>
      <c r="N65" s="61"/>
      <c r="O65" s="61"/>
      <c r="P65" s="61"/>
      <c r="Q65" s="61"/>
      <c r="R65" s="75">
        <f>SUM(D65:Q65)</f>
        <v>0.004</v>
      </c>
      <c r="S65" s="143">
        <f>SUM(C24*R65)</f>
        <v>0.02</v>
      </c>
      <c r="T65" s="144">
        <v>100</v>
      </c>
      <c r="U65" s="145">
        <f t="shared" si="2"/>
        <v>2</v>
      </c>
    </row>
    <row r="66" spans="1:21">
      <c r="A66" s="62" t="s">
        <v>103</v>
      </c>
      <c r="B66" s="63"/>
      <c r="C66" s="63" t="s">
        <v>57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75">
        <f>SUM(D66:Q66)</f>
        <v>0</v>
      </c>
      <c r="S66" s="143">
        <f>SUM(C24*R66)</f>
        <v>0</v>
      </c>
      <c r="T66" s="144">
        <v>31</v>
      </c>
      <c r="U66" s="145">
        <f t="shared" si="2"/>
        <v>0</v>
      </c>
    </row>
    <row r="67" spans="1:21">
      <c r="A67" s="64" t="s">
        <v>104</v>
      </c>
      <c r="B67" s="63"/>
      <c r="C67" s="63" t="s">
        <v>57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75">
        <f>SUM(D67:Q67)</f>
        <v>0</v>
      </c>
      <c r="S67" s="143">
        <f>SUM(C24*R67)</f>
        <v>0</v>
      </c>
      <c r="T67" s="144">
        <v>40</v>
      </c>
      <c r="U67" s="145">
        <f t="shared" si="2"/>
        <v>0</v>
      </c>
    </row>
    <row r="68" spans="1:21">
      <c r="A68" s="64" t="s">
        <v>105</v>
      </c>
      <c r="B68" s="63"/>
      <c r="C68" s="63" t="s">
        <v>57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75">
        <v>0</v>
      </c>
      <c r="S68" s="143">
        <f>SUM(C24*R68)</f>
        <v>0</v>
      </c>
      <c r="T68" s="144">
        <v>50</v>
      </c>
      <c r="U68" s="145">
        <f t="shared" si="2"/>
        <v>0</v>
      </c>
    </row>
    <row r="69" spans="1:21">
      <c r="A69" s="62" t="s">
        <v>106</v>
      </c>
      <c r="B69" s="63"/>
      <c r="C69" s="63" t="s">
        <v>57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75">
        <f t="shared" ref="R69:R80" si="3">SUM(D69:Q69)</f>
        <v>0</v>
      </c>
      <c r="S69" s="143">
        <f>R69*C24</f>
        <v>0</v>
      </c>
      <c r="T69" s="144">
        <v>70</v>
      </c>
      <c r="U69" s="145">
        <f t="shared" si="2"/>
        <v>0</v>
      </c>
    </row>
    <row r="70" spans="1:21">
      <c r="A70" s="62" t="s">
        <v>107</v>
      </c>
      <c r="B70" s="63"/>
      <c r="C70" s="63" t="s">
        <v>57</v>
      </c>
      <c r="D70" s="61">
        <v>0.0016</v>
      </c>
      <c r="E70" s="61"/>
      <c r="F70" s="61"/>
      <c r="G70" s="61">
        <v>0.007</v>
      </c>
      <c r="H70" s="61"/>
      <c r="I70" s="61"/>
      <c r="J70" s="61"/>
      <c r="K70" s="61"/>
      <c r="L70" s="61">
        <v>0.004</v>
      </c>
      <c r="M70" s="61">
        <v>0.007</v>
      </c>
      <c r="N70" s="61"/>
      <c r="O70" s="61"/>
      <c r="P70" s="61">
        <v>0.007</v>
      </c>
      <c r="Q70" s="61"/>
      <c r="R70" s="75">
        <f t="shared" si="3"/>
        <v>0.0266</v>
      </c>
      <c r="S70" s="143">
        <f>R70*C24</f>
        <v>0.133</v>
      </c>
      <c r="T70" s="144">
        <v>60</v>
      </c>
      <c r="U70" s="145">
        <f t="shared" si="2"/>
        <v>7.98</v>
      </c>
    </row>
    <row r="71" spans="1:21">
      <c r="A71" s="62" t="s">
        <v>108</v>
      </c>
      <c r="B71" s="63"/>
      <c r="C71" s="63" t="s">
        <v>57</v>
      </c>
      <c r="D71" s="61">
        <v>0.0002</v>
      </c>
      <c r="E71" s="61"/>
      <c r="F71" s="61"/>
      <c r="G71" s="61"/>
      <c r="H71" s="61"/>
      <c r="I71" s="61"/>
      <c r="J71" s="61">
        <v>0.0002</v>
      </c>
      <c r="K71" s="61">
        <v>0.0003</v>
      </c>
      <c r="L71" s="61"/>
      <c r="M71" s="61"/>
      <c r="N71" s="61"/>
      <c r="O71" s="61">
        <v>0.0005</v>
      </c>
      <c r="P71" s="61"/>
      <c r="Q71" s="61"/>
      <c r="R71" s="75">
        <f t="shared" si="3"/>
        <v>0.0012</v>
      </c>
      <c r="S71" s="143">
        <f>R71*C24</f>
        <v>0.006</v>
      </c>
      <c r="T71" s="144">
        <v>12</v>
      </c>
      <c r="U71" s="145">
        <f t="shared" si="2"/>
        <v>0.072</v>
      </c>
    </row>
    <row r="72" spans="1:21">
      <c r="A72" s="62" t="s">
        <v>109</v>
      </c>
      <c r="B72" s="63"/>
      <c r="C72" s="63" t="s">
        <v>57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75">
        <f t="shared" si="3"/>
        <v>0</v>
      </c>
      <c r="S72" s="143">
        <f>SUM(C24*R72)</f>
        <v>0</v>
      </c>
      <c r="T72" s="144">
        <v>150</v>
      </c>
      <c r="U72" s="145">
        <f t="shared" si="2"/>
        <v>0</v>
      </c>
    </row>
    <row r="73" spans="1:21">
      <c r="A73" s="156" t="s">
        <v>110</v>
      </c>
      <c r="B73" s="63"/>
      <c r="C73" s="63" t="s">
        <v>57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5">
        <f t="shared" si="3"/>
        <v>0</v>
      </c>
      <c r="S73" s="143">
        <f>SUM(C24*R73)</f>
        <v>0</v>
      </c>
      <c r="T73" s="144">
        <v>180</v>
      </c>
      <c r="U73" s="145">
        <f t="shared" si="2"/>
        <v>0</v>
      </c>
    </row>
    <row r="74" spans="1:21">
      <c r="A74" s="62" t="s">
        <v>111</v>
      </c>
      <c r="B74" s="63"/>
      <c r="C74" s="63" t="s">
        <v>57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75">
        <f t="shared" si="3"/>
        <v>0</v>
      </c>
      <c r="S74" s="143">
        <f>SUM(C24*R74)</f>
        <v>0</v>
      </c>
      <c r="T74" s="144">
        <v>200</v>
      </c>
      <c r="U74" s="145">
        <f t="shared" si="2"/>
        <v>0</v>
      </c>
    </row>
    <row r="75" spans="1:21">
      <c r="A75" s="156" t="s">
        <v>112</v>
      </c>
      <c r="B75" s="63"/>
      <c r="C75" s="63" t="s">
        <v>57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75">
        <f t="shared" si="3"/>
        <v>0</v>
      </c>
      <c r="S75" s="143">
        <f>SUM(C24*R75)</f>
        <v>0</v>
      </c>
      <c r="T75" s="144">
        <v>100</v>
      </c>
      <c r="U75" s="145">
        <f t="shared" si="2"/>
        <v>0</v>
      </c>
    </row>
    <row r="76" spans="1:21">
      <c r="A76" s="156" t="s">
        <v>113</v>
      </c>
      <c r="B76" s="63"/>
      <c r="C76" s="63" t="s">
        <v>57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75">
        <f t="shared" si="3"/>
        <v>0</v>
      </c>
      <c r="S76" s="143">
        <v>0</v>
      </c>
      <c r="T76" s="144">
        <v>160</v>
      </c>
      <c r="U76" s="145">
        <f t="shared" si="2"/>
        <v>0</v>
      </c>
    </row>
    <row r="77" spans="1:21">
      <c r="A77" s="156" t="s">
        <v>114</v>
      </c>
      <c r="B77" s="63"/>
      <c r="C77" s="63" t="s">
        <v>57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75">
        <f t="shared" si="3"/>
        <v>0</v>
      </c>
      <c r="S77" s="143">
        <f>SUM(C24*R77)</f>
        <v>0</v>
      </c>
      <c r="T77" s="144">
        <v>150</v>
      </c>
      <c r="U77" s="145">
        <f t="shared" si="2"/>
        <v>0</v>
      </c>
    </row>
    <row r="78" spans="1:21">
      <c r="A78" s="156" t="s">
        <v>115</v>
      </c>
      <c r="B78" s="63"/>
      <c r="C78" s="63" t="s">
        <v>57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75">
        <f t="shared" si="3"/>
        <v>0</v>
      </c>
      <c r="S78" s="143">
        <f>SUM(C24*R78)</f>
        <v>0</v>
      </c>
      <c r="T78" s="144">
        <v>190</v>
      </c>
      <c r="U78" s="145">
        <f t="shared" si="2"/>
        <v>0</v>
      </c>
    </row>
    <row r="79" spans="1:21">
      <c r="A79" s="156" t="s">
        <v>116</v>
      </c>
      <c r="B79" s="63"/>
      <c r="C79" s="63" t="s">
        <v>57</v>
      </c>
      <c r="D79" s="61"/>
      <c r="E79" s="61"/>
      <c r="F79" s="61"/>
      <c r="G79" s="61"/>
      <c r="H79" s="61"/>
      <c r="I79" s="61"/>
      <c r="J79" s="61"/>
      <c r="K79" s="61">
        <v>0.036</v>
      </c>
      <c r="L79" s="61"/>
      <c r="M79" s="61"/>
      <c r="N79" s="61"/>
      <c r="O79" s="61"/>
      <c r="P79" s="61"/>
      <c r="Q79" s="61"/>
      <c r="R79" s="75">
        <f t="shared" si="3"/>
        <v>0.036</v>
      </c>
      <c r="S79" s="143">
        <f>SUM(C24*R79)</f>
        <v>0.18</v>
      </c>
      <c r="T79" s="144">
        <v>195</v>
      </c>
      <c r="U79" s="145">
        <f t="shared" si="2"/>
        <v>35.1</v>
      </c>
    </row>
    <row r="80" spans="1:21">
      <c r="A80" s="157" t="s">
        <v>117</v>
      </c>
      <c r="B80" s="63"/>
      <c r="C80" s="63" t="s">
        <v>57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75">
        <f t="shared" si="3"/>
        <v>0</v>
      </c>
      <c r="S80" s="143">
        <v>0</v>
      </c>
      <c r="T80" s="144">
        <v>165</v>
      </c>
      <c r="U80" s="145">
        <f t="shared" si="2"/>
        <v>0</v>
      </c>
    </row>
    <row r="81" spans="1:21">
      <c r="A81" s="156" t="s">
        <v>118</v>
      </c>
      <c r="B81" s="63"/>
      <c r="C81" s="63" t="s">
        <v>57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75">
        <v>0</v>
      </c>
      <c r="S81" s="143">
        <v>0</v>
      </c>
      <c r="T81" s="144">
        <v>150</v>
      </c>
      <c r="U81" s="145">
        <f t="shared" si="2"/>
        <v>0</v>
      </c>
    </row>
    <row r="82" spans="1:21">
      <c r="A82" s="156" t="s">
        <v>119</v>
      </c>
      <c r="B82" s="63"/>
      <c r="C82" s="63" t="s">
        <v>57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75">
        <v>0</v>
      </c>
      <c r="S82" s="143">
        <v>0</v>
      </c>
      <c r="T82" s="144">
        <v>136</v>
      </c>
      <c r="U82" s="145">
        <f t="shared" si="2"/>
        <v>0</v>
      </c>
    </row>
    <row r="83" spans="1:21">
      <c r="A83" s="158" t="s">
        <v>120</v>
      </c>
      <c r="B83" s="63"/>
      <c r="C83" s="63" t="s">
        <v>57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75">
        <v>0</v>
      </c>
      <c r="S83" s="143">
        <v>0</v>
      </c>
      <c r="T83" s="144">
        <v>300</v>
      </c>
      <c r="U83" s="145">
        <f t="shared" si="2"/>
        <v>0</v>
      </c>
    </row>
    <row r="84" spans="1:21">
      <c r="A84" s="158" t="s">
        <v>121</v>
      </c>
      <c r="B84" s="63"/>
      <c r="C84" s="63" t="s">
        <v>57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75">
        <f>SUM(D84:Q84)</f>
        <v>0</v>
      </c>
      <c r="S84" s="143">
        <f>SUM(C24*R84)</f>
        <v>0</v>
      </c>
      <c r="T84" s="145">
        <v>110</v>
      </c>
      <c r="U84" s="145">
        <f t="shared" si="2"/>
        <v>0</v>
      </c>
    </row>
    <row r="85" spans="1:21">
      <c r="A85" s="159" t="s">
        <v>122</v>
      </c>
      <c r="B85" s="63"/>
      <c r="C85" s="63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75"/>
      <c r="S85" s="143"/>
      <c r="T85" s="141"/>
      <c r="U85" s="160">
        <f>SUM(U26:U84)</f>
        <v>821.367</v>
      </c>
    </row>
    <row r="86" spans="1:21">
      <c r="A86" s="159" t="s">
        <v>123</v>
      </c>
      <c r="B86" s="65"/>
      <c r="C86" s="65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161"/>
      <c r="S86" s="162"/>
      <c r="T86" s="141"/>
      <c r="U86" s="145">
        <f>SUM(U85/C24)</f>
        <v>164.2734</v>
      </c>
    </row>
    <row r="87" spans="19:19">
      <c r="S87" s="108"/>
    </row>
    <row r="88" spans="1:19">
      <c r="A88" s="86" t="s">
        <v>124</v>
      </c>
      <c r="J88" s="3"/>
      <c r="S88" s="108"/>
    </row>
    <row r="89" spans="1:19">
      <c r="A89" s="86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K90" t="s">
        <v>128</v>
      </c>
      <c r="N90" t="s">
        <v>30</v>
      </c>
      <c r="S90" s="108"/>
    </row>
    <row r="91" spans="1:19">
      <c r="A91" s="86" t="s">
        <v>129</v>
      </c>
      <c r="J91" t="s">
        <v>130</v>
      </c>
      <c r="S91" s="108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H59"/>
    <mergeCell ref="J58:N59"/>
    <mergeCell ref="O58:Q59"/>
    <mergeCell ref="D19:H20"/>
    <mergeCell ref="J19:N20"/>
    <mergeCell ref="O19:Q20"/>
  </mergeCells>
  <pageMargins left="0.708661417322835" right="0.708661417322835" top="0.748031496062992" bottom="0.748031496062992" header="0.31496062992126" footer="0.31496062992126"/>
  <pageSetup paperSize="9" scale="5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2025-04-16T09:09:12Z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E4C788AB79194FDDA684E6510F893F6F_13</vt:lpwstr>
  </property>
  <property fmtid="{D5CDD505-2E9C-101B-9397-08002B2CF9AE}" pid="3" name="KSOProductBuildVer">
    <vt:lpwstr>1049-12.2.0.20326</vt:lpwstr>
  </property>
</Properties>
</file>