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<sst xmlns="http://schemas.openxmlformats.org/spreadsheetml/2006/main" count="209" uniqueCount="131">
  <si>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</si>
  <si>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</si>
  <si>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</si>
  <si>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</si>
  <si>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9</t>
  </si>
  <si>
    <r>
      <rPr>
        <sz val="8"/>
        <rFont val="Arial Cyr"/>
        <charset val="204"/>
      </rPr>
      <t>"20"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</si>
  <si>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</si>
  <si>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</si>
  <si>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</si>
  <si>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</si>
  <si>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</si>
  <si>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</si>
  <si>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</si>
  <si>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</si>
  <si>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</si>
  <si>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</si>
  <si>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</si>
  <si>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</si>
  <si>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</si>
  <si>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</si>
  <si>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</si>
  <si>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</si>
  <si>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</si>
  <si>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</si>
  <si>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</si>
  <si>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</si>
  <si>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</si>
  <si>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</si>
  <si>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</si>
  <si>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</si>
  <si>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</si>
  <si>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</si>
  <si>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</si>
  <si>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</si>
  <si>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</si>
  <si>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</si>
  <si>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</si>
  <si>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</si>
  <si>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</si>
  <si>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</si>
  <si>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</si>
  <si>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</si>
  <si>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</si>
  <si>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</si>
  <si>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манная молочная</t>
  </si>
  <si>
    <t>Хлеб</t>
  </si>
  <si>
    <t>Масло сливочное(порциями)</t>
  </si>
  <si>
    <t>Какао с молоком</t>
  </si>
  <si>
    <t>Салат из моркови</t>
  </si>
  <si>
    <t>Суп крестьянский с крупой, с курицей и со сметаной</t>
  </si>
  <si>
    <t>Каша гречневая рассыпчатая</t>
  </si>
  <si>
    <t>Тефтели паровые</t>
  </si>
  <si>
    <t>Компот из сухофруктов</t>
  </si>
  <si>
    <t>Макароны с сыром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</si>
  <si>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</si>
  <si>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</si>
  <si>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</si>
  <si>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</si>
  <si>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</si>
  <si>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</si>
  <si>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</si>
  <si>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</si>
  <si>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</si>
  <si>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</si>
  <si>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</si>
  <si>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</si>
  <si>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</si>
  <si>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</si>
  <si>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</si>
  <si>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</si>
  <si>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</si>
  <si>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</si>
  <si>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</si>
  <si>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</si>
  <si>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</si>
  <si>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</si>
  <si>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</si>
  <si>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</si>
  <si>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</si>
  <si>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</si>
  <si>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</si>
  <si>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</si>
  <si>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</si>
  <si>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</si>
  <si>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</si>
  <si>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</si>
  <si>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</si>
  <si>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</si>
  <si>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</si>
  <si>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</si>
  <si>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</si>
  <si>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</si>
  <si>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</si>
  <si>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</si>
  <si>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</si>
  <si>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</si>
  <si>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</si>
  <si>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</si>
  <si>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</si>
  <si>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 отварные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</si>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</sst>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U87" sqref="U87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"/>
      <c r="P1" s="1"/>
      <c r="Q1" s="2"/>
      <c r="R1" s="2"/>
      <c r="S1" s="107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O2" s="1"/>
      <c r="P2" s="1"/>
      <c r="Q2" s="3"/>
      <c r="R2" s="3"/>
      <c r="S2" s="107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78"/>
      <c r="O3" s="1"/>
      <c r="P3" s="1"/>
      <c r="Q3" s="3"/>
      <c r="R3" s="3"/>
      <c r="S3" s="107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O4" s="1"/>
      <c r="P4" s="1"/>
      <c r="Q4" s="1"/>
      <c r="R4" s="1"/>
      <c r="S4" s="108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"/>
      <c r="S5" s="108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N6" s="1"/>
      <c r="S6" s="109" t="s">
        <v>9</v>
      </c>
      <c r="T6" s="110"/>
      <c r="U6" s="111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S7" s="112" t="s">
        <v>14</v>
      </c>
      <c r="T7" s="113"/>
      <c r="U7" s="114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S8" s="115"/>
      <c r="U8" s="116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O9" s="87">
        <v>45797</v>
      </c>
      <c r="P9" s="87"/>
      <c r="Q9" s="117"/>
      <c r="R9" s="117"/>
      <c r="S9" s="118"/>
      <c r="T9" s="119"/>
      <c r="U9" s="120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S10" s="121"/>
      <c r="T10" s="36"/>
      <c r="U10" s="122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2" t="s">
        <v>25</v>
      </c>
      <c r="N11" s="2"/>
      <c r="O11" s="1" t="s">
        <v>26</v>
      </c>
      <c r="P11" s="1"/>
      <c r="Q11" s="1"/>
      <c r="R11" s="1" t="s">
        <v>27</v>
      </c>
      <c r="S11" s="118"/>
      <c r="T11" s="119"/>
      <c r="U11" s="120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2"/>
      <c r="S12" s="115"/>
      <c r="U12" s="116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792</v>
      </c>
      <c r="J13" s="93"/>
      <c r="K13" s="25"/>
      <c r="L13" s="94">
        <f>U85</f>
        <v>883.19</v>
      </c>
      <c r="M13" s="2" t="s">
        <v>28</v>
      </c>
      <c r="N13" s="2"/>
      <c r="O13" s="1"/>
      <c r="P13" s="1"/>
      <c r="Q13" s="1"/>
      <c r="R13" s="1"/>
      <c r="S13" s="118"/>
      <c r="T13" s="119"/>
      <c r="U13" s="120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S14" s="115"/>
      <c r="U14" s="116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N15" s="2"/>
      <c r="S15" s="123" t="s">
        <v>30</v>
      </c>
      <c r="T15" s="124"/>
      <c r="U15" s="125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5"/>
      <c r="K16" s="95"/>
      <c r="L16" s="96"/>
      <c r="S16" s="108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26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7" t="s">
        <v>32</v>
      </c>
      <c r="M18" s="36"/>
      <c r="N18" s="36"/>
      <c r="O18" s="36"/>
      <c r="P18" s="36"/>
      <c r="Q18" s="127"/>
      <c r="R18" s="127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41"/>
      <c r="O19" s="98" t="s">
        <v>37</v>
      </c>
      <c r="P19" s="99"/>
      <c r="Q19" s="128"/>
      <c r="R19" s="129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46"/>
      <c r="O20" s="100"/>
      <c r="P20" s="101"/>
      <c r="Q20" s="130"/>
      <c r="R20" s="129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2" t="s">
        <v>45</v>
      </c>
      <c r="N21" s="49" t="s">
        <v>52</v>
      </c>
      <c r="O21" s="48" t="s">
        <v>53</v>
      </c>
      <c r="P21" s="49" t="s">
        <v>54</v>
      </c>
      <c r="Q21" s="70"/>
      <c r="R21" s="131"/>
      <c r="S21" s="132" t="s">
        <v>55</v>
      </c>
      <c r="T21" s="133"/>
      <c r="U21" s="133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103"/>
      <c r="N22" s="48"/>
      <c r="O22" s="50"/>
      <c r="P22" s="48"/>
      <c r="Q22" s="73"/>
      <c r="R22" s="131"/>
      <c r="S22" s="134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4"/>
      <c r="N23" s="54"/>
      <c r="O23" s="53"/>
      <c r="P23" s="54"/>
      <c r="Q23" s="76"/>
      <c r="R23" s="135"/>
      <c r="S23" s="136" t="s">
        <v>60</v>
      </c>
      <c r="T23" s="137"/>
      <c r="U23" s="137"/>
    </row>
    <row r="24" spans="1:21">
      <c r="A24" s="55" t="s">
        <v>61</v>
      </c>
      <c r="B24" s="56"/>
      <c r="C24" s="56">
        <v>8</v>
      </c>
      <c r="D24" s="57">
        <v>200</v>
      </c>
      <c r="E24" s="57">
        <v>30</v>
      </c>
      <c r="F24" s="57">
        <v>10</v>
      </c>
      <c r="G24" s="57">
        <v>200</v>
      </c>
      <c r="H24" s="57"/>
      <c r="I24" s="57">
        <v>60</v>
      </c>
      <c r="J24" s="57">
        <v>200</v>
      </c>
      <c r="K24" s="57">
        <v>150</v>
      </c>
      <c r="L24" s="57">
        <v>60</v>
      </c>
      <c r="M24" s="57">
        <v>30</v>
      </c>
      <c r="N24" s="57">
        <v>200</v>
      </c>
      <c r="O24" s="57">
        <v>200</v>
      </c>
      <c r="P24" s="57">
        <v>200</v>
      </c>
      <c r="Q24" s="57"/>
      <c r="R24" s="68"/>
      <c r="S24" s="138"/>
      <c r="T24" s="139"/>
      <c r="U24" s="139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8"/>
      <c r="S25" s="140"/>
      <c r="T25" s="139"/>
      <c r="U25" s="139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0.008</v>
      </c>
      <c r="M26" s="60">
        <v>0.03</v>
      </c>
      <c r="N26" s="60"/>
      <c r="O26" s="60"/>
      <c r="P26" s="60"/>
      <c r="Q26" s="60"/>
      <c r="R26" s="60">
        <f>SUM(D26:Q26)</f>
        <v>0.068</v>
      </c>
      <c r="S26" s="141">
        <f>SUM(C24*R26)</f>
        <v>0.544</v>
      </c>
      <c r="T26" s="142">
        <v>90</v>
      </c>
      <c r="U26" s="143">
        <f>SUM(S26*T26)</f>
        <v>48.96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1">
        <v>0</v>
      </c>
      <c r="T27" s="142">
        <v>102.85</v>
      </c>
      <c r="U27" s="143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1">
        <v>0</v>
      </c>
      <c r="T28" s="142">
        <v>75</v>
      </c>
      <c r="U28" s="143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1">
        <v>0</v>
      </c>
      <c r="T29" s="142">
        <v>31</v>
      </c>
      <c r="U29" s="143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74">
        <v>0</v>
      </c>
      <c r="S30" s="141">
        <v>0</v>
      </c>
      <c r="T30" s="142">
        <v>11</v>
      </c>
      <c r="U30" s="143">
        <f t="shared" si="0"/>
        <v>0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1">
        <f>SUM(C24*R31)</f>
        <v>0</v>
      </c>
      <c r="T31" s="142">
        <v>350</v>
      </c>
      <c r="U31" s="143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>
        <v>0.042</v>
      </c>
      <c r="K32" s="105"/>
      <c r="L32" s="60">
        <v>0.046</v>
      </c>
      <c r="M32" s="60"/>
      <c r="N32" s="60"/>
      <c r="O32" s="60"/>
      <c r="P32" s="60"/>
      <c r="Q32" s="60"/>
      <c r="R32" s="74">
        <f t="shared" si="1"/>
        <v>0.088</v>
      </c>
      <c r="S32" s="141">
        <f>SUM(C24*R32)</f>
        <v>0.704</v>
      </c>
      <c r="T32" s="142">
        <v>207</v>
      </c>
      <c r="U32" s="143">
        <f t="shared" si="0"/>
        <v>145.728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1">
        <f>SUM(C24*R33)</f>
        <v>0</v>
      </c>
      <c r="T33" s="142">
        <v>270</v>
      </c>
      <c r="U33" s="143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0.1077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4">
        <f t="shared" si="1"/>
        <v>0.2377</v>
      </c>
      <c r="S34" s="141">
        <f>SUM(C24*R34)</f>
        <v>1.9016</v>
      </c>
      <c r="T34" s="142">
        <v>110</v>
      </c>
      <c r="U34" s="143">
        <f t="shared" si="0"/>
        <v>209.176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1">
        <f>SUM(C24*R35)</f>
        <v>0</v>
      </c>
      <c r="T35" s="142">
        <v>400</v>
      </c>
      <c r="U35" s="143">
        <f t="shared" si="0"/>
        <v>0</v>
      </c>
    </row>
    <row r="36" spans="1:21">
      <c r="A36" s="61" t="s">
        <v>75</v>
      </c>
      <c r="B36" s="62"/>
      <c r="C36" s="62" t="s">
        <v>55</v>
      </c>
      <c r="D36" s="60">
        <v>0.0057</v>
      </c>
      <c r="E36" s="60"/>
      <c r="F36" s="60">
        <v>0.01</v>
      </c>
      <c r="G36" s="60"/>
      <c r="H36" s="60"/>
      <c r="I36" s="60"/>
      <c r="J36" s="60"/>
      <c r="K36" s="60">
        <v>0.0068</v>
      </c>
      <c r="L36" s="60">
        <v>0.002</v>
      </c>
      <c r="M36" s="60"/>
      <c r="N36" s="60"/>
      <c r="O36" s="60"/>
      <c r="P36" s="60"/>
      <c r="Q36" s="60"/>
      <c r="R36" s="74">
        <f t="shared" si="1"/>
        <v>0.0245</v>
      </c>
      <c r="S36" s="141">
        <f>SUM(C24*R36)</f>
        <v>0.196</v>
      </c>
      <c r="T36" s="142">
        <v>550</v>
      </c>
      <c r="U36" s="143">
        <v>61.5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74">
        <f t="shared" si="1"/>
        <v>0.004</v>
      </c>
      <c r="S37" s="141">
        <f>SUM(C24*R37)</f>
        <v>0.032</v>
      </c>
      <c r="T37" s="142">
        <v>110</v>
      </c>
      <c r="U37" s="143">
        <f t="shared" si="0"/>
        <v>3.52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4">
        <f t="shared" si="1"/>
        <v>0.01</v>
      </c>
      <c r="S38" s="141">
        <f>SUM(C24*R38)</f>
        <v>0.08</v>
      </c>
      <c r="T38" s="142">
        <v>230</v>
      </c>
      <c r="U38" s="143">
        <f t="shared" si="0"/>
        <v>18.4</v>
      </c>
    </row>
    <row r="39" spans="1:21">
      <c r="A39" s="61" t="s">
        <v>78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</v>
      </c>
      <c r="S39" s="141">
        <f>SUM(C24*R39)</f>
        <v>0</v>
      </c>
      <c r="T39" s="142">
        <v>360</v>
      </c>
      <c r="U39" s="143">
        <f t="shared" si="0"/>
        <v>0</v>
      </c>
    </row>
    <row r="40" spans="1:21">
      <c r="A40" s="61" t="s">
        <v>79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0.022</v>
      </c>
      <c r="P40" s="60"/>
      <c r="Q40" s="60"/>
      <c r="R40" s="74">
        <f t="shared" si="1"/>
        <v>0.022</v>
      </c>
      <c r="S40" s="141">
        <f>SUM(C24*R40)</f>
        <v>0.176</v>
      </c>
      <c r="T40" s="142">
        <v>550</v>
      </c>
      <c r="U40" s="143">
        <f t="shared" si="0"/>
        <v>96.8</v>
      </c>
    </row>
    <row r="41" spans="1:21">
      <c r="A41" s="61" t="s">
        <v>80</v>
      </c>
      <c r="B41" s="64"/>
      <c r="C41" s="64" t="s">
        <v>55</v>
      </c>
      <c r="D41" s="60"/>
      <c r="E41" s="60"/>
      <c r="F41" s="60"/>
      <c r="G41" s="60"/>
      <c r="H41" s="60"/>
      <c r="I41" s="60">
        <v>0.045</v>
      </c>
      <c r="J41" s="60">
        <v>0.01</v>
      </c>
      <c r="K41" s="60"/>
      <c r="L41" s="60"/>
      <c r="M41" s="60"/>
      <c r="N41" s="60"/>
      <c r="O41" s="60"/>
      <c r="P41" s="60"/>
      <c r="Q41" s="60"/>
      <c r="R41" s="74">
        <f t="shared" si="1"/>
        <v>0.055</v>
      </c>
      <c r="S41" s="141">
        <f>SUM(C24*R41)</f>
        <v>0.44</v>
      </c>
      <c r="T41" s="142">
        <v>30</v>
      </c>
      <c r="U41" s="143">
        <f t="shared" si="0"/>
        <v>13.2</v>
      </c>
    </row>
    <row r="42" spans="1:21">
      <c r="A42" s="61" t="s">
        <v>81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0.024</v>
      </c>
      <c r="M42" s="60"/>
      <c r="N42" s="60"/>
      <c r="O42" s="60"/>
      <c r="P42" s="60"/>
      <c r="Q42" s="60"/>
      <c r="R42" s="74">
        <f t="shared" si="1"/>
        <v>0.034</v>
      </c>
      <c r="S42" s="141">
        <f>SUM(C24*R42)</f>
        <v>0.272</v>
      </c>
      <c r="T42" s="142">
        <v>26</v>
      </c>
      <c r="U42" s="143">
        <f t="shared" si="0"/>
        <v>7.072</v>
      </c>
    </row>
    <row r="43" spans="1:21">
      <c r="A43" s="61" t="s">
        <v>82</v>
      </c>
      <c r="B43" s="62"/>
      <c r="C43" s="62" t="s">
        <v>55</v>
      </c>
      <c r="D43" s="60"/>
      <c r="E43" s="60"/>
      <c r="F43" s="60"/>
      <c r="G43" s="60"/>
      <c r="H43" s="60"/>
      <c r="I43" s="105"/>
      <c r="J43" s="60">
        <v>0.027</v>
      </c>
      <c r="K43" s="60"/>
      <c r="L43" s="60"/>
      <c r="M43" s="60"/>
      <c r="N43" s="60"/>
      <c r="O43" s="60"/>
      <c r="P43" s="60"/>
      <c r="Q43" s="60"/>
      <c r="R43" s="74">
        <f t="shared" si="1"/>
        <v>0.027</v>
      </c>
      <c r="S43" s="141">
        <f>SUM(C24*R43)</f>
        <v>0.216</v>
      </c>
      <c r="T43" s="142">
        <v>50</v>
      </c>
      <c r="U43" s="143">
        <f t="shared" si="0"/>
        <v>10.8</v>
      </c>
    </row>
    <row r="44" spans="1:21">
      <c r="A44" s="61" t="s">
        <v>83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0.03</v>
      </c>
      <c r="K44" s="60"/>
      <c r="L44" s="60"/>
      <c r="M44" s="60"/>
      <c r="N44" s="60"/>
      <c r="O44" s="60"/>
      <c r="P44" s="60"/>
      <c r="Q44" s="60"/>
      <c r="R44" s="74">
        <f t="shared" si="1"/>
        <v>0.03</v>
      </c>
      <c r="S44" s="141">
        <f>SUM(C24*R44)</f>
        <v>0.24</v>
      </c>
      <c r="T44" s="142">
        <v>25</v>
      </c>
      <c r="U44" s="143">
        <f t="shared" si="0"/>
        <v>6</v>
      </c>
    </row>
    <row r="45" spans="1:21">
      <c r="A45" s="61" t="s">
        <v>84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74">
        <f t="shared" si="1"/>
        <v>0</v>
      </c>
      <c r="S45" s="141">
        <f>SUM(C24*R45)</f>
        <v>0</v>
      </c>
      <c r="T45" s="142">
        <v>23</v>
      </c>
      <c r="U45" s="143">
        <f t="shared" si="0"/>
        <v>0</v>
      </c>
    </row>
    <row r="46" spans="1:21">
      <c r="A46" s="61" t="s">
        <v>85</v>
      </c>
      <c r="B46" s="62"/>
      <c r="C46" s="62" t="s">
        <v>55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74">
        <f t="shared" si="1"/>
        <v>0.001</v>
      </c>
      <c r="S46" s="141">
        <f>SUM(C24*R46)</f>
        <v>0.008</v>
      </c>
      <c r="T46" s="142">
        <v>315</v>
      </c>
      <c r="U46" s="143">
        <f t="shared" si="0"/>
        <v>2.52</v>
      </c>
    </row>
    <row r="47" spans="1:21">
      <c r="A47" s="61" t="s">
        <v>86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1">
        <f>SUM(C24*R47)</f>
        <v>0</v>
      </c>
      <c r="T47" s="142">
        <v>500</v>
      </c>
      <c r="U47" s="143">
        <f t="shared" si="0"/>
        <v>0</v>
      </c>
    </row>
    <row r="48" spans="1:21">
      <c r="A48" s="61" t="s">
        <v>87</v>
      </c>
      <c r="B48" s="62"/>
      <c r="C48" s="62" t="s">
        <v>55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0.005</v>
      </c>
      <c r="S48" s="141">
        <f>SUM(C24*R48)</f>
        <v>0.04</v>
      </c>
      <c r="T48" s="142">
        <v>500</v>
      </c>
      <c r="U48" s="143">
        <f t="shared" si="0"/>
        <v>20</v>
      </c>
    </row>
    <row r="49" spans="1:21">
      <c r="A49" s="61" t="s">
        <v>88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4">
        <f t="shared" si="1"/>
        <v>0.025</v>
      </c>
      <c r="S49" s="141">
        <f>SUM(C24*R49)</f>
        <v>0.2</v>
      </c>
      <c r="T49" s="142">
        <v>345</v>
      </c>
      <c r="U49" s="143">
        <f t="shared" si="0"/>
        <v>69</v>
      </c>
    </row>
    <row r="50" spans="1:21">
      <c r="A50" s="61" t="s">
        <v>89</v>
      </c>
      <c r="B50" s="62"/>
      <c r="C50" s="62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1">
        <f>SUM(C24*R50)</f>
        <v>0</v>
      </c>
      <c r="T50" s="142">
        <v>90</v>
      </c>
      <c r="U50" s="143">
        <f t="shared" si="0"/>
        <v>0</v>
      </c>
    </row>
    <row r="51" spans="1:21">
      <c r="A51" s="61" t="s">
        <v>91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74">
        <f t="shared" si="1"/>
        <v>0</v>
      </c>
      <c r="S51" s="141">
        <f>SUM(C24*R51)</f>
        <v>0</v>
      </c>
      <c r="T51" s="142">
        <v>200</v>
      </c>
      <c r="U51" s="143">
        <f t="shared" si="0"/>
        <v>0</v>
      </c>
    </row>
    <row r="52" spans="1:21">
      <c r="A52" s="61" t="s">
        <v>92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74">
        <f t="shared" si="1"/>
        <v>0</v>
      </c>
      <c r="S52" s="141">
        <f>SUM(C24*R52)</f>
        <v>0</v>
      </c>
      <c r="T52" s="142">
        <v>41</v>
      </c>
      <c r="U52" s="143">
        <f t="shared" si="0"/>
        <v>0</v>
      </c>
    </row>
    <row r="53" spans="1:21">
      <c r="A53" s="61" t="s">
        <v>93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1">
        <f>SUM(C24*R53)</f>
        <v>0</v>
      </c>
      <c r="T53" s="142">
        <v>40</v>
      </c>
      <c r="U53" s="143">
        <f t="shared" si="0"/>
        <v>0</v>
      </c>
    </row>
    <row r="54" spans="1:21">
      <c r="A54" s="61" t="s">
        <v>94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4">
        <f t="shared" si="1"/>
        <v>0.069</v>
      </c>
      <c r="S54" s="141">
        <f>SUM(C24*R54)</f>
        <v>0.552</v>
      </c>
      <c r="T54" s="142">
        <v>60</v>
      </c>
      <c r="U54" s="143">
        <f t="shared" si="0"/>
        <v>33.12</v>
      </c>
    </row>
    <row r="55" spans="1:21">
      <c r="A55" s="61" t="s">
        <v>95</v>
      </c>
      <c r="B55" s="62"/>
      <c r="C55" s="62" t="s">
        <v>55</v>
      </c>
      <c r="D55" s="60">
        <v>0.044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0.044</v>
      </c>
      <c r="S55" s="141">
        <f>SUM(C24*R55)</f>
        <v>0.352</v>
      </c>
      <c r="T55" s="142">
        <v>53</v>
      </c>
      <c r="U55" s="143">
        <f t="shared" si="0"/>
        <v>18.656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4" t="s">
        <v>96</v>
      </c>
      <c r="T56" s="145"/>
      <c r="U56" s="146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7" t="s">
        <v>32</v>
      </c>
      <c r="M57" s="36"/>
      <c r="N57" s="36"/>
      <c r="O57" s="36"/>
      <c r="P57" s="36"/>
      <c r="Q57" s="36"/>
      <c r="R57" s="127"/>
      <c r="S57" s="147" t="s">
        <v>33</v>
      </c>
      <c r="T57" s="148"/>
      <c r="U57" s="148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39" t="s">
        <v>97</v>
      </c>
      <c r="J58" s="40"/>
      <c r="K58" s="40"/>
      <c r="L58" s="40"/>
      <c r="M58" s="40"/>
      <c r="N58" s="40"/>
      <c r="O58" s="106" t="s">
        <v>98</v>
      </c>
      <c r="P58" s="99"/>
      <c r="Q58" s="128"/>
      <c r="R58" s="129"/>
      <c r="S58" s="149" t="s">
        <v>38</v>
      </c>
      <c r="T58" s="150"/>
      <c r="U58" s="150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4"/>
      <c r="J59" s="45"/>
      <c r="K59" s="45"/>
      <c r="L59" s="45"/>
      <c r="M59" s="45"/>
      <c r="N59" s="45"/>
      <c r="O59" s="101"/>
      <c r="P59" s="101"/>
      <c r="Q59" s="130"/>
      <c r="R59" s="129"/>
      <c r="S59" s="147" t="s">
        <v>40</v>
      </c>
      <c r="T59" s="148"/>
      <c r="U59" s="148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99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1"/>
      <c r="S60" s="105"/>
      <c r="T60" s="151"/>
      <c r="U60" s="151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1"/>
      <c r="S61" s="152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5"/>
      <c r="S62" s="153" t="s">
        <v>60</v>
      </c>
      <c r="T62" s="150" t="s">
        <v>58</v>
      </c>
      <c r="U62" s="150" t="s">
        <v>59</v>
      </c>
    </row>
    <row r="63" spans="1:21">
      <c r="A63" s="61" t="s">
        <v>100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>
        <v>0.051</v>
      </c>
      <c r="P63" s="60"/>
      <c r="Q63" s="60"/>
      <c r="R63" s="74">
        <f>SUM(D63:Q63)</f>
        <v>0.051</v>
      </c>
      <c r="S63" s="141">
        <f>SUM(C24*R63)</f>
        <v>0.408</v>
      </c>
      <c r="T63" s="142">
        <v>70</v>
      </c>
      <c r="U63" s="143">
        <f t="shared" ref="U63:U84" si="2">SUM(S63*T63)</f>
        <v>28.56</v>
      </c>
    </row>
    <row r="64" spans="1:21">
      <c r="A64" s="61" t="s">
        <v>101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1">
        <f>SUM(C24*R64)</f>
        <v>0</v>
      </c>
      <c r="T64" s="142">
        <v>55</v>
      </c>
      <c r="U64" s="143">
        <f t="shared" si="2"/>
        <v>0</v>
      </c>
    </row>
    <row r="65" spans="1:21">
      <c r="A65" s="61" t="s">
        <v>102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4">
        <f>SUM(D65:Q65)</f>
        <v>0</v>
      </c>
      <c r="S65" s="141">
        <f>SUM(C24*R65)</f>
        <v>0</v>
      </c>
      <c r="T65" s="142">
        <v>100</v>
      </c>
      <c r="U65" s="143">
        <f t="shared" si="2"/>
        <v>0</v>
      </c>
    </row>
    <row r="66" spans="1:21">
      <c r="A66" s="61" t="s">
        <v>103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1">
        <f>SUM(C24*R66)</f>
        <v>0</v>
      </c>
      <c r="T66" s="142">
        <v>31</v>
      </c>
      <c r="U66" s="143">
        <f t="shared" si="2"/>
        <v>0</v>
      </c>
    </row>
    <row r="67" spans="1:21">
      <c r="A67" s="63" t="s">
        <v>104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1">
        <f>SUM(C24*R67)</f>
        <v>0</v>
      </c>
      <c r="T67" s="142">
        <v>40</v>
      </c>
      <c r="U67" s="143">
        <f t="shared" si="2"/>
        <v>0</v>
      </c>
    </row>
    <row r="68" spans="1:21">
      <c r="A68" s="63" t="s">
        <v>105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1">
        <f>SUM(C24*R68)</f>
        <v>0</v>
      </c>
      <c r="T68" s="142">
        <v>50</v>
      </c>
      <c r="U68" s="143">
        <f t="shared" si="2"/>
        <v>0</v>
      </c>
    </row>
    <row r="69" spans="1:21">
      <c r="A69" s="61" t="s">
        <v>106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</v>
      </c>
      <c r="S69" s="141">
        <f>R69*C24</f>
        <v>0</v>
      </c>
      <c r="T69" s="142">
        <v>70</v>
      </c>
      <c r="U69" s="143">
        <f t="shared" si="2"/>
        <v>0</v>
      </c>
    </row>
    <row r="70" spans="1:21">
      <c r="A70" s="61" t="s">
        <v>107</v>
      </c>
      <c r="B70" s="62"/>
      <c r="C70" s="62" t="s">
        <v>55</v>
      </c>
      <c r="D70" s="60">
        <v>0.005</v>
      </c>
      <c r="E70" s="60"/>
      <c r="F70" s="60"/>
      <c r="G70" s="60">
        <v>0.007</v>
      </c>
      <c r="H70" s="60"/>
      <c r="I70" s="60">
        <v>0.006</v>
      </c>
      <c r="J70" s="60"/>
      <c r="K70" s="60"/>
      <c r="L70" s="60"/>
      <c r="M70" s="60"/>
      <c r="N70" s="60">
        <v>0.007</v>
      </c>
      <c r="O70" s="60"/>
      <c r="P70" s="60">
        <v>0.007</v>
      </c>
      <c r="Q70" s="60"/>
      <c r="R70" s="74">
        <f t="shared" si="3"/>
        <v>0.032</v>
      </c>
      <c r="S70" s="141">
        <f>R70*C24</f>
        <v>0.256</v>
      </c>
      <c r="T70" s="142">
        <v>60</v>
      </c>
      <c r="U70" s="143">
        <f t="shared" si="2"/>
        <v>15.36</v>
      </c>
    </row>
    <row r="71" spans="1:21">
      <c r="A71" s="61" t="s">
        <v>108</v>
      </c>
      <c r="B71" s="62"/>
      <c r="C71" s="62" t="s">
        <v>55</v>
      </c>
      <c r="D71" s="60"/>
      <c r="E71" s="60"/>
      <c r="F71" s="60"/>
      <c r="G71" s="60"/>
      <c r="H71" s="60"/>
      <c r="I71" s="60">
        <v>0.002</v>
      </c>
      <c r="J71" s="60">
        <v>0.0003</v>
      </c>
      <c r="K71" s="60">
        <v>0.0005</v>
      </c>
      <c r="L71" s="60">
        <v>0.0002</v>
      </c>
      <c r="M71" s="60"/>
      <c r="N71" s="60"/>
      <c r="O71" s="60"/>
      <c r="P71" s="60"/>
      <c r="Q71" s="60"/>
      <c r="R71" s="74">
        <f t="shared" si="3"/>
        <v>0.003</v>
      </c>
      <c r="S71" s="141">
        <f>R71*C24</f>
        <v>0.024</v>
      </c>
      <c r="T71" s="142">
        <v>12</v>
      </c>
      <c r="U71" s="143">
        <f t="shared" si="2"/>
        <v>0.288</v>
      </c>
    </row>
    <row r="72" spans="1:21">
      <c r="A72" s="61" t="s">
        <v>109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1">
        <f>SUM(C24*R72)</f>
        <v>0</v>
      </c>
      <c r="T72" s="142">
        <v>150</v>
      </c>
      <c r="U72" s="143">
        <f t="shared" si="2"/>
        <v>0</v>
      </c>
    </row>
    <row r="73" spans="1:21">
      <c r="A73" s="154" t="s">
        <v>110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1">
        <f>SUM(C24*R73)</f>
        <v>0</v>
      </c>
      <c r="T73" s="142">
        <v>180</v>
      </c>
      <c r="U73" s="143">
        <f t="shared" si="2"/>
        <v>0</v>
      </c>
    </row>
    <row r="74" spans="1:21">
      <c r="A74" s="61" t="s">
        <v>111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74">
        <f t="shared" si="3"/>
        <v>0</v>
      </c>
      <c r="S74" s="141">
        <f>SUM(C24*R74)</f>
        <v>0</v>
      </c>
      <c r="T74" s="142">
        <v>200</v>
      </c>
      <c r="U74" s="143">
        <f t="shared" si="2"/>
        <v>0</v>
      </c>
    </row>
    <row r="75" spans="1:21">
      <c r="A75" s="154" t="s">
        <v>112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1">
        <f>SUM(C24*R75)</f>
        <v>0</v>
      </c>
      <c r="T75" s="142">
        <v>100</v>
      </c>
      <c r="U75" s="143">
        <f t="shared" si="2"/>
        <v>0</v>
      </c>
    </row>
    <row r="76" spans="1:21">
      <c r="A76" s="154" t="s">
        <v>113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1">
        <v>0</v>
      </c>
      <c r="T76" s="142">
        <v>160</v>
      </c>
      <c r="U76" s="143">
        <f t="shared" si="2"/>
        <v>0</v>
      </c>
    </row>
    <row r="77" spans="1:21">
      <c r="A77" s="154" t="s">
        <v>114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1">
        <f>SUM(C24*R77)</f>
        <v>0</v>
      </c>
      <c r="T77" s="142">
        <v>150</v>
      </c>
      <c r="U77" s="143">
        <f t="shared" si="2"/>
        <v>0</v>
      </c>
    </row>
    <row r="78" spans="1:21">
      <c r="A78" s="154" t="s">
        <v>115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1">
        <f>SUM(C24*R78)</f>
        <v>0</v>
      </c>
      <c r="T78" s="142">
        <v>190</v>
      </c>
      <c r="U78" s="143">
        <f t="shared" si="2"/>
        <v>0</v>
      </c>
    </row>
    <row r="79" spans="1:21">
      <c r="A79" s="154" t="s">
        <v>116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4">
        <f t="shared" si="3"/>
        <v>0</v>
      </c>
      <c r="S79" s="141">
        <f>SUM(C24*R79)</f>
        <v>0</v>
      </c>
      <c r="T79" s="142">
        <v>195</v>
      </c>
      <c r="U79" s="143">
        <f t="shared" si="2"/>
        <v>0</v>
      </c>
    </row>
    <row r="80" spans="1:21">
      <c r="A80" s="155" t="s">
        <v>117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1">
        <v>0</v>
      </c>
      <c r="T80" s="142">
        <v>165</v>
      </c>
      <c r="U80" s="143">
        <f t="shared" si="2"/>
        <v>0</v>
      </c>
    </row>
    <row r="81" spans="1:21">
      <c r="A81" s="154" t="s">
        <v>118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1">
        <v>0</v>
      </c>
      <c r="T81" s="142">
        <v>150</v>
      </c>
      <c r="U81" s="143">
        <f t="shared" si="2"/>
        <v>0</v>
      </c>
    </row>
    <row r="82" spans="1:21">
      <c r="A82" s="154" t="s">
        <v>119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v>0</v>
      </c>
      <c r="S82" s="141">
        <v>0</v>
      </c>
      <c r="T82" s="142">
        <v>136</v>
      </c>
      <c r="U82" s="143">
        <f t="shared" si="2"/>
        <v>0</v>
      </c>
    </row>
    <row r="83" spans="1:21">
      <c r="A83" s="156" t="s">
        <v>120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1">
        <v>0</v>
      </c>
      <c r="T83" s="142">
        <v>300</v>
      </c>
      <c r="U83" s="143">
        <f t="shared" si="2"/>
        <v>0</v>
      </c>
    </row>
    <row r="84" spans="1:21">
      <c r="A84" s="156" t="s">
        <v>121</v>
      </c>
      <c r="B84" s="62"/>
      <c r="C84" s="62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4">
        <f>SUM(D84:Q84)</f>
        <v>0</v>
      </c>
      <c r="S84" s="141">
        <f>SUM(C24*R84)</f>
        <v>0</v>
      </c>
      <c r="T84" s="143">
        <v>110</v>
      </c>
      <c r="U84" s="143">
        <f t="shared" si="2"/>
        <v>0</v>
      </c>
    </row>
    <row r="85" spans="1:21">
      <c r="A85" s="157" t="s">
        <v>122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/>
      <c r="S85" s="141"/>
      <c r="T85" s="139"/>
      <c r="U85" s="158">
        <v>883.19</v>
      </c>
    </row>
    <row r="86" spans="1:21">
      <c r="A86" s="157" t="s">
        <v>123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9"/>
      <c r="S86" s="160"/>
      <c r="T86" s="139"/>
      <c r="U86" s="143">
        <f>SUM(U85/C24)</f>
        <v>110.39875</v>
      </c>
    </row>
    <row r="87" spans="19:19">
      <c r="S87" s="108"/>
    </row>
    <row r="88" spans="1:19">
      <c r="A88" s="85" t="s">
        <v>124</v>
      </c>
      <c r="I88" s="3"/>
      <c r="S88" s="108"/>
    </row>
    <row r="89" spans="1:19">
      <c r="A89" s="85" t="s">
        <v>125</v>
      </c>
      <c r="S89" s="108"/>
    </row>
    <row r="90" spans="1:19">
      <c r="A90" s="3" t="s">
        <v>126</v>
      </c>
      <c r="C90" t="s">
        <v>127</v>
      </c>
      <c r="E90" t="s">
        <v>30</v>
      </c>
      <c r="J90" t="s">
        <v>128</v>
      </c>
      <c r="M90" t="s">
        <v>30</v>
      </c>
      <c r="S90" s="108"/>
    </row>
    <row r="91" spans="1:19">
      <c r="A91" s="85" t="s">
        <v>129</v>
      </c>
      <c r="I91" t="s">
        <v>130</v>
      </c>
      <c r="S91" s="108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I58:N59"/>
    <mergeCell ref="D58:H59"/>
    <mergeCell ref="D19:H20"/>
    <mergeCell ref="O19:Q20"/>
    <mergeCell ref="I19:N20"/>
  </mergeCells>
  <pageMargins left="0.31496062992126" right="0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2025-04-08T07:47:00Z</cp:lastPrinted>
  <dcterms:modified xsi:type="dcterms:W3CDTF">2025-05-20T06:58:23Z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7ABC6BE3EBFF43338FF380A35BFE0146_13</vt:lpwstr>
  </property>
  <property fmtid="{D5CDD505-2E9C-101B-9397-08002B2CF9AE}" pid="3" name="KSOProductBuildVer">
    <vt:lpwstr>1049-12.2.0.21179</vt:lpwstr>
  </property>
</Properties>
</file>