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<sst xmlns="http://schemas.openxmlformats.org/spreadsheetml/2006/main" count="210" uniqueCount="130">
  <si>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</si>
  <si>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</si>
  <si>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</si>
  <si>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</si>
  <si>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12</t>
  </si>
  <si>
    <r>
      <t>"21"     ____</t>
    </r>
    <r>
      <rPr>
        <u/>
        <sz val="8"/>
        <rFont val="Arial Cyr"/>
        <charset val="204"/>
      </rPr>
      <t>_07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</si>
  <si>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</si>
  <si>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</si>
  <si>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</si>
  <si>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</si>
  <si>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</si>
  <si>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</si>
  <si>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</si>
  <si>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</si>
  <si>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</si>
  <si>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</si>
  <si>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</si>
  <si>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</si>
  <si>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</si>
  <si>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</si>
  <si>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</si>
  <si>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</si>
  <si>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</si>
  <si>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</si>
  <si>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</si>
  <si>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</si>
  <si>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</si>
  <si>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</si>
  <si>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</si>
  <si>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</si>
  <si>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</si>
  <si>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</si>
  <si>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</si>
  <si>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</si>
  <si>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</si>
  <si>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</si>
  <si>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</si>
  <si>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</si>
  <si>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</si>
  <si>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</si>
  <si>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</si>
  <si>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</si>
  <si>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</si>
  <si>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</si>
  <si>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вязкая молочная пшеничная</t>
  </si>
  <si>
    <t>Хлеб</t>
  </si>
  <si>
    <t>Повидло</t>
  </si>
  <si>
    <t>Чай с молоком и сахаром</t>
  </si>
  <si>
    <t>Салат картофельный с зеленым горошком</t>
  </si>
  <si>
    <t>Суп картофельный с макаронами</t>
  </si>
  <si>
    <t>Рагу овощное</t>
  </si>
  <si>
    <t>Котлета рубленная из курицы</t>
  </si>
  <si>
    <t>Напиток из шиповника</t>
  </si>
  <si>
    <t>Блинчики с джемом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</si>
  <si>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</si>
  <si>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</si>
  <si>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</si>
  <si>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</si>
  <si>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</si>
  <si>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</si>
  <si>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</si>
  <si>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</si>
  <si>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75/10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</si>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</sst>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1" fillId="0" borderId="32" xfId="0" applyFont="1" applyBorder="1" applyAlignment="1">
      <alignment horizontal="center"/>
    </xf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2" fontId="5" fillId="0" borderId="0" xfId="0" applyNumberFormat="1" applyFont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1" fillId="0" borderId="26" xfId="0" applyFont="1" applyBorder="1" applyAlignment="1">
      <alignment horizontal="center" vertical="center"/>
    </xf>
    <xf numFmtId="0" fontId="0" fillId="0" borderId="7" xfId="0" applyBorder="1"/>
    <xf numFmtId="0" fontId="11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15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workbookViewId="0">
      <selection activeCell="C24" sqref="C24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10.7142857142857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11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11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1"/>
      <c r="N3" s="78" t="s">
        <v>4</v>
      </c>
      <c r="O3" s="1"/>
      <c r="P3" s="1"/>
      <c r="Q3" s="3"/>
      <c r="R3" s="3"/>
      <c r="S3" s="111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12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79"/>
      <c r="L5" s="2"/>
      <c r="M5" s="2"/>
      <c r="N5" s="1"/>
      <c r="O5" s="1"/>
      <c r="P5" s="1"/>
      <c r="Q5" s="1"/>
      <c r="R5" s="1"/>
      <c r="S5" s="112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 t="s">
        <v>8</v>
      </c>
      <c r="J6" s="81"/>
      <c r="K6" s="82"/>
      <c r="L6" s="83"/>
      <c r="M6" s="2"/>
      <c r="N6" s="1"/>
      <c r="S6" s="113" t="s">
        <v>9</v>
      </c>
      <c r="T6" s="114"/>
      <c r="U6" s="115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4" t="s">
        <v>12</v>
      </c>
      <c r="J7" s="3"/>
      <c r="K7" s="85"/>
      <c r="L7" s="10" t="s">
        <v>13</v>
      </c>
      <c r="M7" s="11"/>
      <c r="S7" s="116" t="s">
        <v>14</v>
      </c>
      <c r="T7" s="117"/>
      <c r="U7" s="118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4" t="s">
        <v>18</v>
      </c>
      <c r="J8" s="3"/>
      <c r="K8" s="85"/>
      <c r="L8" s="10" t="s">
        <v>19</v>
      </c>
      <c r="M8" s="11"/>
      <c r="S8" s="119"/>
      <c r="U8" s="120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4" t="s">
        <v>23</v>
      </c>
      <c r="J9" s="3"/>
      <c r="K9" s="85"/>
      <c r="L9" s="86"/>
      <c r="M9" s="2"/>
      <c r="O9" s="87">
        <v>45859</v>
      </c>
      <c r="P9" s="87"/>
      <c r="Q9" s="121"/>
      <c r="R9" s="121"/>
      <c r="S9" s="122"/>
      <c r="T9" s="123"/>
      <c r="U9" s="124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8"/>
      <c r="K10" s="89"/>
      <c r="L10" s="86"/>
      <c r="M10" s="2"/>
      <c r="S10" s="125"/>
      <c r="T10" s="36"/>
      <c r="U10" s="126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90"/>
      <c r="L11" s="91"/>
      <c r="M11" s="92"/>
      <c r="N11" s="2" t="s">
        <v>25</v>
      </c>
      <c r="O11" s="1" t="s">
        <v>26</v>
      </c>
      <c r="P11" s="1"/>
      <c r="Q11" s="1"/>
      <c r="R11" s="1" t="s">
        <v>27</v>
      </c>
      <c r="S11" s="122"/>
      <c r="T11" s="123"/>
      <c r="U11" s="124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3"/>
      <c r="M12" s="2"/>
      <c r="S12" s="119"/>
      <c r="U12" s="120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594</v>
      </c>
      <c r="J13" s="94"/>
      <c r="K13" s="25"/>
      <c r="L13" s="95">
        <f>U85</f>
        <v>591.532</v>
      </c>
      <c r="M13" s="96"/>
      <c r="N13" s="2" t="s">
        <v>28</v>
      </c>
      <c r="O13" s="1"/>
      <c r="P13" s="1"/>
      <c r="Q13" s="1"/>
      <c r="R13" s="1"/>
      <c r="S13" s="122"/>
      <c r="T13" s="123"/>
      <c r="U13" s="124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M14" s="2"/>
      <c r="S14" s="119"/>
      <c r="U14" s="120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6"/>
      <c r="M15" s="2"/>
      <c r="N15" s="2" t="s">
        <v>29</v>
      </c>
      <c r="S15" s="127" t="s">
        <v>30</v>
      </c>
      <c r="T15" s="128"/>
      <c r="U15" s="129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97"/>
      <c r="K16" s="97"/>
      <c r="L16" s="98"/>
      <c r="M16" s="2"/>
      <c r="S16" s="112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30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9" t="s">
        <v>32</v>
      </c>
      <c r="M18" s="99"/>
      <c r="N18" s="36"/>
      <c r="O18" s="36"/>
      <c r="P18" s="36"/>
      <c r="Q18" s="131"/>
      <c r="R18" s="131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40" t="s">
        <v>36</v>
      </c>
      <c r="J19" s="40"/>
      <c r="K19" s="40"/>
      <c r="L19" s="40"/>
      <c r="M19" s="40"/>
      <c r="N19" s="41"/>
      <c r="O19" s="100" t="s">
        <v>37</v>
      </c>
      <c r="P19" s="101"/>
      <c r="Q19" s="132"/>
      <c r="R19" s="133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5"/>
      <c r="J20" s="45"/>
      <c r="K20" s="45"/>
      <c r="L20" s="45"/>
      <c r="M20" s="45"/>
      <c r="N20" s="46"/>
      <c r="O20" s="102"/>
      <c r="P20" s="103"/>
      <c r="Q20" s="134"/>
      <c r="R20" s="133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/>
      <c r="I21" s="48" t="s">
        <v>48</v>
      </c>
      <c r="J21" s="47" t="s">
        <v>49</v>
      </c>
      <c r="K21" s="47" t="s">
        <v>50</v>
      </c>
      <c r="L21" s="47" t="s">
        <v>51</v>
      </c>
      <c r="M21" s="104" t="s">
        <v>45</v>
      </c>
      <c r="N21" s="105" t="s">
        <v>52</v>
      </c>
      <c r="O21" s="48" t="s">
        <v>53</v>
      </c>
      <c r="P21" s="49" t="s">
        <v>54</v>
      </c>
      <c r="Q21" s="70"/>
      <c r="R21" s="135"/>
      <c r="S21" s="136" t="s">
        <v>55</v>
      </c>
      <c r="T21" s="137"/>
      <c r="U21" s="137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50"/>
      <c r="J22" s="50"/>
      <c r="K22" s="50"/>
      <c r="L22" s="50"/>
      <c r="M22" s="47"/>
      <c r="N22" s="106"/>
      <c r="O22" s="50"/>
      <c r="P22" s="48"/>
      <c r="Q22" s="73"/>
      <c r="R22" s="135"/>
      <c r="S22" s="138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07"/>
      <c r="N23" s="108"/>
      <c r="O23" s="53"/>
      <c r="P23" s="54"/>
      <c r="Q23" s="76"/>
      <c r="R23" s="139"/>
      <c r="S23" s="140" t="s">
        <v>60</v>
      </c>
      <c r="T23" s="141"/>
      <c r="U23" s="141"/>
    </row>
    <row r="24" spans="1:21">
      <c r="A24" s="55" t="s">
        <v>61</v>
      </c>
      <c r="B24" s="56"/>
      <c r="C24" s="56">
        <v>6</v>
      </c>
      <c r="D24" s="57">
        <v>200</v>
      </c>
      <c r="E24" s="58">
        <v>30</v>
      </c>
      <c r="F24" s="58">
        <v>20</v>
      </c>
      <c r="G24" s="58">
        <v>200</v>
      </c>
      <c r="H24" s="58"/>
      <c r="I24" s="58">
        <v>60</v>
      </c>
      <c r="J24" s="57">
        <v>200</v>
      </c>
      <c r="K24" s="57">
        <v>150</v>
      </c>
      <c r="L24" s="57">
        <v>80</v>
      </c>
      <c r="M24" s="58">
        <v>30</v>
      </c>
      <c r="N24" s="58">
        <v>200</v>
      </c>
      <c r="O24" s="58" t="s">
        <v>62</v>
      </c>
      <c r="P24" s="58">
        <v>200</v>
      </c>
      <c r="Q24" s="58"/>
      <c r="R24" s="68"/>
      <c r="S24" s="142"/>
      <c r="T24" s="143"/>
      <c r="U24" s="143"/>
    </row>
    <row r="25" ht="15.75" spans="1:21">
      <c r="A25" s="59" t="s">
        <v>63</v>
      </c>
      <c r="B25" s="60"/>
      <c r="C25" s="60" t="s">
        <v>64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68"/>
      <c r="S25" s="144"/>
      <c r="T25" s="143"/>
      <c r="U25" s="143"/>
    </row>
    <row r="26" ht="15.75" spans="1:21">
      <c r="A26" s="61" t="s">
        <v>65</v>
      </c>
      <c r="B26" s="62"/>
      <c r="C26" s="62" t="s">
        <v>55</v>
      </c>
      <c r="D26" s="57"/>
      <c r="E26" s="57">
        <v>0.03</v>
      </c>
      <c r="F26" s="57"/>
      <c r="G26" s="57"/>
      <c r="H26" s="57"/>
      <c r="I26" s="57"/>
      <c r="J26" s="57"/>
      <c r="K26" s="57"/>
      <c r="L26" s="57">
        <v>0.015</v>
      </c>
      <c r="M26" s="57">
        <v>0.03</v>
      </c>
      <c r="N26" s="57"/>
      <c r="O26" s="57"/>
      <c r="P26" s="57"/>
      <c r="Q26" s="57"/>
      <c r="R26" s="57">
        <f>SUM(D26:Q26)</f>
        <v>0.075</v>
      </c>
      <c r="S26" s="145">
        <f>SUM(C24*R26)</f>
        <v>0.45</v>
      </c>
      <c r="T26" s="146">
        <v>90</v>
      </c>
      <c r="U26" s="147">
        <f>SUM(S26*T26)</f>
        <v>40.5</v>
      </c>
    </row>
    <row r="27" spans="1:21">
      <c r="A27" s="61" t="s">
        <v>66</v>
      </c>
      <c r="B27" s="62"/>
      <c r="C27" s="62" t="s">
        <v>55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>
        <f>SUM(D27:Q27)</f>
        <v>0</v>
      </c>
      <c r="S27" s="145">
        <v>0</v>
      </c>
      <c r="T27" s="146">
        <v>102.85</v>
      </c>
      <c r="U27" s="147">
        <f t="shared" ref="U27:U55" si="0">SUM(S27*T27)</f>
        <v>0</v>
      </c>
    </row>
    <row r="28" spans="1:21">
      <c r="A28" s="61" t="s">
        <v>67</v>
      </c>
      <c r="B28" s="62"/>
      <c r="C28" s="62" t="s">
        <v>55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74">
        <f>SUM(D28:Q28)</f>
        <v>0</v>
      </c>
      <c r="S28" s="145">
        <v>0</v>
      </c>
      <c r="T28" s="146">
        <v>75</v>
      </c>
      <c r="U28" s="147">
        <f t="shared" si="0"/>
        <v>0</v>
      </c>
    </row>
    <row r="29" spans="1:21">
      <c r="A29" s="63" t="s">
        <v>68</v>
      </c>
      <c r="B29" s="62"/>
      <c r="C29" s="62" t="s">
        <v>69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74">
        <v>0</v>
      </c>
      <c r="S29" s="145">
        <v>0</v>
      </c>
      <c r="T29" s="146">
        <v>26</v>
      </c>
      <c r="U29" s="147">
        <f t="shared" si="0"/>
        <v>0</v>
      </c>
    </row>
    <row r="30" spans="1:21">
      <c r="A30" s="63" t="s">
        <v>70</v>
      </c>
      <c r="B30" s="62"/>
      <c r="C30" s="62" t="s">
        <v>69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>
        <v>0.5</v>
      </c>
      <c r="P30" s="57"/>
      <c r="Q30" s="57"/>
      <c r="R30" s="74">
        <v>2</v>
      </c>
      <c r="S30" s="145">
        <v>2</v>
      </c>
      <c r="T30" s="146">
        <v>11</v>
      </c>
      <c r="U30" s="147">
        <f t="shared" si="0"/>
        <v>22</v>
      </c>
    </row>
    <row r="31" spans="1:21">
      <c r="A31" s="63" t="s">
        <v>71</v>
      </c>
      <c r="B31" s="62"/>
      <c r="C31" s="62" t="s">
        <v>55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74">
        <f t="shared" ref="R31:R55" si="1">SUM(D31:Q31)</f>
        <v>0</v>
      </c>
      <c r="S31" s="145">
        <f>SUM(C24*R31)</f>
        <v>0</v>
      </c>
      <c r="T31" s="146">
        <v>350</v>
      </c>
      <c r="U31" s="147">
        <f t="shared" si="0"/>
        <v>0</v>
      </c>
    </row>
    <row r="32" spans="1:21">
      <c r="A32" s="61" t="s">
        <v>72</v>
      </c>
      <c r="B32" s="62"/>
      <c r="C32" s="62" t="s">
        <v>55</v>
      </c>
      <c r="D32" s="57"/>
      <c r="E32" s="57"/>
      <c r="F32" s="57"/>
      <c r="G32" s="57"/>
      <c r="H32" s="57"/>
      <c r="I32" s="57"/>
      <c r="J32" s="57"/>
      <c r="K32" s="57"/>
      <c r="L32" s="109">
        <v>0.06</v>
      </c>
      <c r="M32" s="57"/>
      <c r="N32" s="57"/>
      <c r="O32" s="57"/>
      <c r="P32" s="57"/>
      <c r="Q32" s="57"/>
      <c r="R32" s="74">
        <f t="shared" si="1"/>
        <v>0.06</v>
      </c>
      <c r="S32" s="145">
        <f>SUM(C24*R32)</f>
        <v>0.36</v>
      </c>
      <c r="T32" s="146">
        <v>207</v>
      </c>
      <c r="U32" s="147">
        <f t="shared" si="0"/>
        <v>74.52</v>
      </c>
    </row>
    <row r="33" spans="1:21">
      <c r="A33" s="61" t="s">
        <v>73</v>
      </c>
      <c r="B33" s="62"/>
      <c r="C33" s="62" t="s">
        <v>55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74">
        <f t="shared" si="1"/>
        <v>0</v>
      </c>
      <c r="S33" s="145">
        <f>SUM(C24*R33)</f>
        <v>0</v>
      </c>
      <c r="T33" s="146">
        <v>270</v>
      </c>
      <c r="U33" s="147">
        <f t="shared" si="0"/>
        <v>0</v>
      </c>
    </row>
    <row r="34" spans="1:21">
      <c r="A34" s="61" t="s">
        <v>74</v>
      </c>
      <c r="B34" s="62"/>
      <c r="C34" s="62" t="s">
        <v>55</v>
      </c>
      <c r="D34" s="57">
        <v>0.106</v>
      </c>
      <c r="E34" s="57"/>
      <c r="F34" s="57"/>
      <c r="G34" s="57">
        <v>0.05</v>
      </c>
      <c r="H34" s="57"/>
      <c r="I34" s="57"/>
      <c r="J34" s="57"/>
      <c r="K34" s="57"/>
      <c r="L34" s="57">
        <v>0.021</v>
      </c>
      <c r="M34" s="57"/>
      <c r="N34" s="57"/>
      <c r="O34" s="57">
        <v>0.073</v>
      </c>
      <c r="P34" s="57"/>
      <c r="Q34" s="57"/>
      <c r="R34" s="74">
        <f t="shared" si="1"/>
        <v>0.25</v>
      </c>
      <c r="S34" s="145">
        <f>SUM(C24*R34)</f>
        <v>1.5</v>
      </c>
      <c r="T34" s="146">
        <v>110</v>
      </c>
      <c r="U34" s="147">
        <f t="shared" si="0"/>
        <v>165</v>
      </c>
    </row>
    <row r="35" spans="1:21">
      <c r="A35" s="61" t="s">
        <v>75</v>
      </c>
      <c r="B35" s="62"/>
      <c r="C35" s="62" t="s">
        <v>55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74">
        <f t="shared" si="1"/>
        <v>0</v>
      </c>
      <c r="S35" s="145">
        <f>SUM(C24*R35)</f>
        <v>0</v>
      </c>
      <c r="T35" s="146">
        <v>400</v>
      </c>
      <c r="U35" s="147">
        <f t="shared" si="0"/>
        <v>0</v>
      </c>
    </row>
    <row r="36" spans="1:21">
      <c r="A36" s="61" t="s">
        <v>76</v>
      </c>
      <c r="B36" s="62"/>
      <c r="C36" s="62" t="s">
        <v>55</v>
      </c>
      <c r="D36" s="57">
        <v>0.007</v>
      </c>
      <c r="E36" s="57"/>
      <c r="F36" s="57"/>
      <c r="G36" s="57"/>
      <c r="H36" s="57"/>
      <c r="I36" s="57"/>
      <c r="J36" s="57"/>
      <c r="K36" s="57">
        <v>0.001</v>
      </c>
      <c r="L36" s="57">
        <v>0.003</v>
      </c>
      <c r="M36" s="57"/>
      <c r="N36" s="57"/>
      <c r="O36" s="57">
        <v>0.003</v>
      </c>
      <c r="P36" s="57"/>
      <c r="Q36" s="57"/>
      <c r="R36" s="74">
        <f t="shared" si="1"/>
        <v>0.014</v>
      </c>
      <c r="S36" s="145">
        <f>SUM(C24*R36)</f>
        <v>0.084</v>
      </c>
      <c r="T36" s="146">
        <v>550</v>
      </c>
      <c r="U36" s="147">
        <f t="shared" si="0"/>
        <v>46.2</v>
      </c>
    </row>
    <row r="37" spans="1:21">
      <c r="A37" s="61" t="s">
        <v>77</v>
      </c>
      <c r="B37" s="62"/>
      <c r="C37" s="62" t="s">
        <v>55</v>
      </c>
      <c r="D37" s="57"/>
      <c r="E37" s="57"/>
      <c r="F37" s="57"/>
      <c r="G37" s="57"/>
      <c r="H37" s="57"/>
      <c r="I37" s="57"/>
      <c r="J37" s="57">
        <v>0.002</v>
      </c>
      <c r="K37" s="57">
        <v>0.004</v>
      </c>
      <c r="L37" s="57"/>
      <c r="M37" s="57"/>
      <c r="N37" s="57"/>
      <c r="O37" s="57"/>
      <c r="P37" s="57"/>
      <c r="Q37" s="57"/>
      <c r="R37" s="74">
        <f t="shared" si="1"/>
        <v>0.006</v>
      </c>
      <c r="S37" s="145">
        <f>SUM(C24*R37)</f>
        <v>0.036</v>
      </c>
      <c r="T37" s="146">
        <v>110</v>
      </c>
      <c r="U37" s="147">
        <f t="shared" si="0"/>
        <v>3.96</v>
      </c>
    </row>
    <row r="38" spans="1:21">
      <c r="A38" s="61" t="s">
        <v>78</v>
      </c>
      <c r="B38" s="62"/>
      <c r="C38" s="62" t="s">
        <v>55</v>
      </c>
      <c r="D38" s="57"/>
      <c r="E38" s="57"/>
      <c r="F38" s="57"/>
      <c r="G38" s="57"/>
      <c r="H38" s="57"/>
      <c r="I38" s="57"/>
      <c r="J38" s="57"/>
      <c r="K38" s="57">
        <v>0.022</v>
      </c>
      <c r="L38" s="57"/>
      <c r="M38" s="57"/>
      <c r="N38" s="57"/>
      <c r="O38" s="57"/>
      <c r="P38" s="57"/>
      <c r="Q38" s="57"/>
      <c r="R38" s="74">
        <f t="shared" si="1"/>
        <v>0.022</v>
      </c>
      <c r="S38" s="145">
        <f>SUM(C24*R38)</f>
        <v>0.132</v>
      </c>
      <c r="T38" s="146">
        <v>230</v>
      </c>
      <c r="U38" s="147">
        <f t="shared" si="0"/>
        <v>30.36</v>
      </c>
    </row>
    <row r="39" spans="1:21">
      <c r="A39" s="61" t="s">
        <v>46</v>
      </c>
      <c r="B39" s="62"/>
      <c r="C39" s="62" t="s">
        <v>55</v>
      </c>
      <c r="D39" s="57"/>
      <c r="E39" s="57"/>
      <c r="F39" s="57">
        <v>0.02</v>
      </c>
      <c r="G39" s="57"/>
      <c r="H39" s="57"/>
      <c r="I39" s="57"/>
      <c r="J39" s="57"/>
      <c r="K39" s="57"/>
      <c r="L39" s="57"/>
      <c r="M39" s="57"/>
      <c r="N39" s="57"/>
      <c r="O39" s="57">
        <v>0.01</v>
      </c>
      <c r="P39" s="57"/>
      <c r="Q39" s="57"/>
      <c r="R39" s="74">
        <f t="shared" si="1"/>
        <v>0.03</v>
      </c>
      <c r="S39" s="145">
        <f>SUM(C24*R39)</f>
        <v>0.18</v>
      </c>
      <c r="T39" s="146">
        <v>360</v>
      </c>
      <c r="U39" s="147">
        <f t="shared" si="0"/>
        <v>64.8</v>
      </c>
    </row>
    <row r="40" spans="1:21">
      <c r="A40" s="61" t="s">
        <v>79</v>
      </c>
      <c r="B40" s="62"/>
      <c r="C40" s="62" t="s">
        <v>55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74">
        <f t="shared" si="1"/>
        <v>0</v>
      </c>
      <c r="S40" s="145">
        <f>SUM(C24*R40)</f>
        <v>0</v>
      </c>
      <c r="T40" s="146">
        <v>550</v>
      </c>
      <c r="U40" s="147">
        <f t="shared" si="0"/>
        <v>0</v>
      </c>
    </row>
    <row r="41" spans="1:21">
      <c r="A41" s="61" t="s">
        <v>80</v>
      </c>
      <c r="B41" s="64"/>
      <c r="C41" s="64" t="s">
        <v>55</v>
      </c>
      <c r="D41" s="57"/>
      <c r="E41" s="57"/>
      <c r="F41" s="57"/>
      <c r="G41" s="57"/>
      <c r="H41" s="57"/>
      <c r="I41" s="57">
        <v>0.011</v>
      </c>
      <c r="J41" s="57">
        <v>0.01</v>
      </c>
      <c r="K41" s="57">
        <v>0.03</v>
      </c>
      <c r="L41" s="57"/>
      <c r="M41" s="57"/>
      <c r="N41" s="57"/>
      <c r="O41" s="57"/>
      <c r="P41" s="57"/>
      <c r="Q41" s="57"/>
      <c r="R41" s="74">
        <f t="shared" si="1"/>
        <v>0.051</v>
      </c>
      <c r="S41" s="145">
        <f>SUM(C24*R41)</f>
        <v>0.306</v>
      </c>
      <c r="T41" s="146">
        <v>30</v>
      </c>
      <c r="U41" s="147">
        <f t="shared" si="0"/>
        <v>9.18</v>
      </c>
    </row>
    <row r="42" spans="1:21">
      <c r="A42" s="61" t="s">
        <v>81</v>
      </c>
      <c r="B42" s="62"/>
      <c r="C42" s="62" t="s">
        <v>55</v>
      </c>
      <c r="D42" s="57"/>
      <c r="E42" s="57"/>
      <c r="F42" s="57"/>
      <c r="G42" s="57"/>
      <c r="H42" s="57"/>
      <c r="I42" s="57"/>
      <c r="J42" s="57">
        <v>0.01</v>
      </c>
      <c r="K42" s="57">
        <v>0.015</v>
      </c>
      <c r="L42" s="57"/>
      <c r="M42" s="57"/>
      <c r="N42" s="57"/>
      <c r="O42" s="57"/>
      <c r="P42" s="57"/>
      <c r="Q42" s="57"/>
      <c r="R42" s="74">
        <f t="shared" si="1"/>
        <v>0.025</v>
      </c>
      <c r="S42" s="145">
        <f>SUM(C24*R42)</f>
        <v>0.15</v>
      </c>
      <c r="T42" s="146">
        <v>26</v>
      </c>
      <c r="U42" s="147">
        <f t="shared" si="0"/>
        <v>3.9</v>
      </c>
    </row>
    <row r="43" spans="1:21">
      <c r="A43" s="61" t="s">
        <v>82</v>
      </c>
      <c r="B43" s="62"/>
      <c r="C43" s="62" t="s">
        <v>55</v>
      </c>
      <c r="D43" s="57"/>
      <c r="E43" s="57"/>
      <c r="F43" s="57"/>
      <c r="G43" s="57"/>
      <c r="H43" s="57"/>
      <c r="I43" s="109">
        <v>0.033</v>
      </c>
      <c r="J43" s="109">
        <v>0.029</v>
      </c>
      <c r="K43" s="57">
        <v>0.03</v>
      </c>
      <c r="L43" s="57"/>
      <c r="M43" s="57"/>
      <c r="N43" s="57"/>
      <c r="O43" s="57"/>
      <c r="P43" s="57"/>
      <c r="Q43" s="57"/>
      <c r="R43" s="74">
        <f t="shared" si="1"/>
        <v>0.092</v>
      </c>
      <c r="S43" s="145">
        <f>SUM(C24*R43)</f>
        <v>0.552</v>
      </c>
      <c r="T43" s="146">
        <v>50</v>
      </c>
      <c r="U43" s="147">
        <f t="shared" si="0"/>
        <v>27.6</v>
      </c>
    </row>
    <row r="44" spans="1:21">
      <c r="A44" s="61" t="s">
        <v>83</v>
      </c>
      <c r="B44" s="62"/>
      <c r="C44" s="62" t="s">
        <v>55</v>
      </c>
      <c r="D44" s="57"/>
      <c r="E44" s="57"/>
      <c r="F44" s="57"/>
      <c r="G44" s="57"/>
      <c r="H44" s="57"/>
      <c r="I44" s="57"/>
      <c r="J44" s="57"/>
      <c r="K44" s="57">
        <v>0.037</v>
      </c>
      <c r="L44" s="57"/>
      <c r="M44" s="57"/>
      <c r="N44" s="57"/>
      <c r="O44" s="57"/>
      <c r="P44" s="57"/>
      <c r="Q44" s="57"/>
      <c r="R44" s="74">
        <f t="shared" si="1"/>
        <v>0.037</v>
      </c>
      <c r="S44" s="145">
        <f>SUM(C24*R44)</f>
        <v>0.222</v>
      </c>
      <c r="T44" s="146">
        <v>25</v>
      </c>
      <c r="U44" s="147">
        <f t="shared" si="0"/>
        <v>5.55</v>
      </c>
    </row>
    <row r="45" spans="1:21">
      <c r="A45" s="61" t="s">
        <v>84</v>
      </c>
      <c r="B45" s="62"/>
      <c r="C45" s="62" t="s">
        <v>55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74">
        <f t="shared" si="1"/>
        <v>0</v>
      </c>
      <c r="S45" s="145">
        <f>SUM(C24*R45)</f>
        <v>0</v>
      </c>
      <c r="T45" s="146">
        <v>23</v>
      </c>
      <c r="U45" s="147">
        <f t="shared" si="0"/>
        <v>0</v>
      </c>
    </row>
    <row r="46" spans="1:21">
      <c r="A46" s="61" t="s">
        <v>85</v>
      </c>
      <c r="B46" s="62"/>
      <c r="C46" s="62" t="s">
        <v>55</v>
      </c>
      <c r="D46" s="57"/>
      <c r="E46" s="57"/>
      <c r="F46" s="57"/>
      <c r="G46" s="57">
        <v>0.001</v>
      </c>
      <c r="H46" s="57"/>
      <c r="I46" s="57"/>
      <c r="J46" s="57"/>
      <c r="K46" s="57"/>
      <c r="L46" s="57"/>
      <c r="M46" s="57"/>
      <c r="N46" s="57"/>
      <c r="O46" s="57"/>
      <c r="P46" s="57">
        <v>0.001</v>
      </c>
      <c r="Q46" s="57"/>
      <c r="R46" s="74">
        <f t="shared" si="1"/>
        <v>0.002</v>
      </c>
      <c r="S46" s="145">
        <f>SUM(C24*R46)</f>
        <v>0.012</v>
      </c>
      <c r="T46" s="146">
        <v>315</v>
      </c>
      <c r="U46" s="147">
        <f t="shared" si="0"/>
        <v>3.78</v>
      </c>
    </row>
    <row r="47" spans="1:21">
      <c r="A47" s="61" t="s">
        <v>86</v>
      </c>
      <c r="B47" s="62"/>
      <c r="C47" s="62" t="s">
        <v>55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74">
        <f t="shared" si="1"/>
        <v>0</v>
      </c>
      <c r="S47" s="145">
        <f>SUM(C24*R47)</f>
        <v>0</v>
      </c>
      <c r="T47" s="146">
        <v>500</v>
      </c>
      <c r="U47" s="147">
        <f t="shared" si="0"/>
        <v>0</v>
      </c>
    </row>
    <row r="48" spans="1:21">
      <c r="A48" s="61" t="s">
        <v>87</v>
      </c>
      <c r="B48" s="62"/>
      <c r="C48" s="62" t="s">
        <v>55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74">
        <f t="shared" si="1"/>
        <v>0</v>
      </c>
      <c r="S48" s="145">
        <f>SUM(C24*R48)</f>
        <v>0</v>
      </c>
      <c r="T48" s="146">
        <v>500</v>
      </c>
      <c r="U48" s="147">
        <f t="shared" si="0"/>
        <v>0</v>
      </c>
    </row>
    <row r="49" spans="1:21">
      <c r="A49" s="61" t="s">
        <v>88</v>
      </c>
      <c r="B49" s="62"/>
      <c r="C49" s="62" t="s">
        <v>55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74">
        <f t="shared" si="1"/>
        <v>0</v>
      </c>
      <c r="S49" s="145">
        <f>SUM(C24*R49)</f>
        <v>0</v>
      </c>
      <c r="T49" s="146">
        <v>345</v>
      </c>
      <c r="U49" s="147">
        <f t="shared" si="0"/>
        <v>0</v>
      </c>
    </row>
    <row r="50" spans="1:21">
      <c r="A50" s="61" t="s">
        <v>89</v>
      </c>
      <c r="B50" s="62"/>
      <c r="C50" s="62" t="s">
        <v>90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74">
        <f t="shared" si="1"/>
        <v>0</v>
      </c>
      <c r="S50" s="145">
        <f>SUM(C24*R50)</f>
        <v>0</v>
      </c>
      <c r="T50" s="146">
        <v>90</v>
      </c>
      <c r="U50" s="147">
        <f t="shared" si="0"/>
        <v>0</v>
      </c>
    </row>
    <row r="51" spans="1:21">
      <c r="A51" s="61" t="s">
        <v>91</v>
      </c>
      <c r="B51" s="62"/>
      <c r="C51" s="62" t="s">
        <v>55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74">
        <f t="shared" si="1"/>
        <v>0</v>
      </c>
      <c r="S51" s="145">
        <f>SUM(C24*R51)</f>
        <v>0</v>
      </c>
      <c r="T51" s="146">
        <v>200</v>
      </c>
      <c r="U51" s="147">
        <f t="shared" si="0"/>
        <v>0</v>
      </c>
    </row>
    <row r="52" spans="1:21">
      <c r="A52" s="61" t="s">
        <v>92</v>
      </c>
      <c r="B52" s="62"/>
      <c r="C52" s="62" t="s">
        <v>55</v>
      </c>
      <c r="D52" s="57"/>
      <c r="E52" s="57"/>
      <c r="F52" s="57"/>
      <c r="G52" s="57"/>
      <c r="H52" s="57"/>
      <c r="I52" s="57"/>
      <c r="J52" s="57"/>
      <c r="K52" s="57">
        <v>0.001</v>
      </c>
      <c r="L52" s="57"/>
      <c r="M52" s="57"/>
      <c r="N52" s="57"/>
      <c r="O52" s="57">
        <v>0.032</v>
      </c>
      <c r="P52" s="57"/>
      <c r="Q52" s="57"/>
      <c r="R52" s="74">
        <f t="shared" si="1"/>
        <v>0.033</v>
      </c>
      <c r="S52" s="145">
        <f>SUM(C24*R52)</f>
        <v>0.198</v>
      </c>
      <c r="T52" s="146">
        <v>41</v>
      </c>
      <c r="U52" s="147">
        <f t="shared" si="0"/>
        <v>8.118</v>
      </c>
    </row>
    <row r="53" spans="1:21">
      <c r="A53" s="61" t="s">
        <v>93</v>
      </c>
      <c r="B53" s="62"/>
      <c r="C53" s="62" t="s">
        <v>55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74">
        <f t="shared" si="1"/>
        <v>0</v>
      </c>
      <c r="S53" s="145">
        <f>SUM(C24*R53)</f>
        <v>0</v>
      </c>
      <c r="T53" s="146">
        <v>40</v>
      </c>
      <c r="U53" s="147">
        <f t="shared" si="0"/>
        <v>0</v>
      </c>
    </row>
    <row r="54" spans="1:21">
      <c r="A54" s="61" t="s">
        <v>94</v>
      </c>
      <c r="B54" s="62"/>
      <c r="C54" s="62" t="s">
        <v>55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74">
        <f t="shared" si="1"/>
        <v>0</v>
      </c>
      <c r="S54" s="145">
        <f>SUM(C24*R54)</f>
        <v>0</v>
      </c>
      <c r="T54" s="146">
        <v>60</v>
      </c>
      <c r="U54" s="147">
        <f t="shared" si="0"/>
        <v>0</v>
      </c>
    </row>
    <row r="55" spans="1:21">
      <c r="A55" s="61" t="s">
        <v>95</v>
      </c>
      <c r="B55" s="62"/>
      <c r="C55" s="62" t="s">
        <v>55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74">
        <f t="shared" si="1"/>
        <v>0</v>
      </c>
      <c r="S55" s="145">
        <f>SUM(C24*R55)</f>
        <v>0</v>
      </c>
      <c r="T55" s="146">
        <v>53</v>
      </c>
      <c r="U55" s="147">
        <f t="shared" si="0"/>
        <v>0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48" t="s">
        <v>96</v>
      </c>
      <c r="T56" s="149"/>
      <c r="U56" s="150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9" t="s">
        <v>32</v>
      </c>
      <c r="M57" s="99"/>
      <c r="N57" s="36"/>
      <c r="O57" s="36"/>
      <c r="P57" s="36"/>
      <c r="Q57" s="36"/>
      <c r="R57" s="131"/>
      <c r="S57" s="151" t="s">
        <v>33</v>
      </c>
      <c r="T57" s="152"/>
      <c r="U57" s="152"/>
    </row>
    <row r="58" spans="1:21">
      <c r="A58" s="68"/>
      <c r="B58" s="38"/>
      <c r="C58" s="10" t="s">
        <v>34</v>
      </c>
      <c r="D58" s="39" t="s">
        <v>35</v>
      </c>
      <c r="E58" s="40"/>
      <c r="F58" s="40"/>
      <c r="G58" s="40"/>
      <c r="H58" s="41"/>
      <c r="I58" s="40" t="s">
        <v>97</v>
      </c>
      <c r="J58" s="40"/>
      <c r="K58" s="40"/>
      <c r="L58" s="40"/>
      <c r="M58" s="40"/>
      <c r="N58" s="41"/>
      <c r="O58" s="110" t="s">
        <v>98</v>
      </c>
      <c r="P58" s="101"/>
      <c r="Q58" s="132"/>
      <c r="R58" s="133"/>
      <c r="S58" s="153" t="s">
        <v>38</v>
      </c>
      <c r="T58" s="154"/>
      <c r="U58" s="154"/>
    </row>
    <row r="59" ht="15.75" spans="1:21">
      <c r="A59" s="69"/>
      <c r="B59" s="43"/>
      <c r="C59" s="10" t="s">
        <v>39</v>
      </c>
      <c r="D59" s="44"/>
      <c r="E59" s="45"/>
      <c r="F59" s="45"/>
      <c r="G59" s="45"/>
      <c r="H59" s="46"/>
      <c r="I59" s="45"/>
      <c r="J59" s="45"/>
      <c r="K59" s="45"/>
      <c r="L59" s="45"/>
      <c r="M59" s="45"/>
      <c r="N59" s="46"/>
      <c r="O59" s="103"/>
      <c r="P59" s="103"/>
      <c r="Q59" s="134"/>
      <c r="R59" s="133"/>
      <c r="S59" s="151" t="s">
        <v>40</v>
      </c>
      <c r="T59" s="152"/>
      <c r="U59" s="152"/>
    </row>
    <row r="60" customHeight="1" spans="1:21">
      <c r="A60" s="69"/>
      <c r="B60" s="43" t="s">
        <v>42</v>
      </c>
      <c r="C60" s="43" t="s">
        <v>43</v>
      </c>
      <c r="D60" s="70" t="s">
        <v>44</v>
      </c>
      <c r="E60" s="70" t="s">
        <v>45</v>
      </c>
      <c r="F60" s="71" t="s">
        <v>46</v>
      </c>
      <c r="G60" s="72" t="s">
        <v>47</v>
      </c>
      <c r="H60" s="71"/>
      <c r="I60" s="71" t="s">
        <v>48</v>
      </c>
      <c r="J60" s="70" t="s">
        <v>49</v>
      </c>
      <c r="K60" s="70" t="s">
        <v>50</v>
      </c>
      <c r="L60" s="72" t="s">
        <v>51</v>
      </c>
      <c r="M60" s="72" t="s">
        <v>45</v>
      </c>
      <c r="N60" s="72" t="s">
        <v>52</v>
      </c>
      <c r="O60" s="72" t="s">
        <v>53</v>
      </c>
      <c r="P60" s="72" t="s">
        <v>54</v>
      </c>
      <c r="Q60" s="70"/>
      <c r="R60" s="135"/>
      <c r="S60" s="109"/>
      <c r="T60" s="155"/>
      <c r="U60" s="155"/>
    </row>
    <row r="61" spans="1:21">
      <c r="A61" s="69"/>
      <c r="B61" s="43"/>
      <c r="C61" s="43" t="s">
        <v>56</v>
      </c>
      <c r="D61" s="73"/>
      <c r="E61" s="73"/>
      <c r="F61" s="73"/>
      <c r="G61" s="71"/>
      <c r="H61" s="73"/>
      <c r="I61" s="73"/>
      <c r="J61" s="73"/>
      <c r="K61" s="73"/>
      <c r="L61" s="71"/>
      <c r="M61" s="71"/>
      <c r="N61" s="71"/>
      <c r="O61" s="71"/>
      <c r="P61" s="71"/>
      <c r="Q61" s="73"/>
      <c r="R61" s="135"/>
      <c r="S61" s="156" t="s">
        <v>57</v>
      </c>
      <c r="T61" s="4"/>
      <c r="U61" s="4"/>
    </row>
    <row r="62" spans="1:21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7"/>
      <c r="M62" s="77"/>
      <c r="N62" s="77"/>
      <c r="O62" s="77"/>
      <c r="P62" s="77"/>
      <c r="Q62" s="76"/>
      <c r="R62" s="139"/>
      <c r="S62" s="157" t="s">
        <v>60</v>
      </c>
      <c r="T62" s="154" t="s">
        <v>58</v>
      </c>
      <c r="U62" s="154" t="s">
        <v>59</v>
      </c>
    </row>
    <row r="63" spans="1:21">
      <c r="A63" s="61" t="s">
        <v>99</v>
      </c>
      <c r="B63" s="64"/>
      <c r="C63" s="64" t="s">
        <v>55</v>
      </c>
      <c r="D63" s="57"/>
      <c r="E63" s="57"/>
      <c r="F63" s="57"/>
      <c r="G63" s="57"/>
      <c r="H63" s="57"/>
      <c r="I63" s="57"/>
      <c r="J63" s="57">
        <v>0.008</v>
      </c>
      <c r="K63" s="57"/>
      <c r="L63" s="57"/>
      <c r="M63" s="57"/>
      <c r="N63" s="57"/>
      <c r="O63" s="57"/>
      <c r="P63" s="57"/>
      <c r="Q63" s="57"/>
      <c r="R63" s="74">
        <f>SUM(D63:Q63)</f>
        <v>0.008</v>
      </c>
      <c r="S63" s="145">
        <f>SUM(C24*R63)</f>
        <v>0.048</v>
      </c>
      <c r="T63" s="146">
        <v>70</v>
      </c>
      <c r="U63" s="147">
        <f t="shared" ref="U63:U84" si="2">SUM(S63*T63)</f>
        <v>3.36</v>
      </c>
    </row>
    <row r="64" spans="1:21">
      <c r="A64" s="61" t="s">
        <v>100</v>
      </c>
      <c r="B64" s="62"/>
      <c r="C64" s="62" t="s">
        <v>55</v>
      </c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74">
        <f>SUM(D64:Q64)</f>
        <v>0</v>
      </c>
      <c r="S64" s="145">
        <f>SUM(C24*R64)</f>
        <v>0</v>
      </c>
      <c r="T64" s="146">
        <v>55</v>
      </c>
      <c r="U64" s="147">
        <f t="shared" si="2"/>
        <v>0</v>
      </c>
    </row>
    <row r="65" spans="1:21">
      <c r="A65" s="61" t="s">
        <v>101</v>
      </c>
      <c r="B65" s="62"/>
      <c r="C65" s="62" t="s">
        <v>55</v>
      </c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74">
        <f>SUM(D65:Q65)</f>
        <v>0</v>
      </c>
      <c r="S65" s="145">
        <f>SUM(C24*R65)</f>
        <v>0</v>
      </c>
      <c r="T65" s="146">
        <v>100</v>
      </c>
      <c r="U65" s="147">
        <f t="shared" si="2"/>
        <v>0</v>
      </c>
    </row>
    <row r="66" spans="1:21">
      <c r="A66" s="61" t="s">
        <v>102</v>
      </c>
      <c r="B66" s="62"/>
      <c r="C66" s="62" t="s">
        <v>55</v>
      </c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74">
        <f>SUM(D66:Q66)</f>
        <v>0</v>
      </c>
      <c r="S66" s="145">
        <f>SUM(C24*R66)</f>
        <v>0</v>
      </c>
      <c r="T66" s="146">
        <v>31</v>
      </c>
      <c r="U66" s="147">
        <f t="shared" si="2"/>
        <v>0</v>
      </c>
    </row>
    <row r="67" spans="1:21">
      <c r="A67" s="63" t="s">
        <v>103</v>
      </c>
      <c r="B67" s="62"/>
      <c r="C67" s="62" t="s">
        <v>55</v>
      </c>
      <c r="D67" s="57">
        <v>0.038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74">
        <f>SUM(D67:Q67)</f>
        <v>0.038</v>
      </c>
      <c r="S67" s="145">
        <f>SUM(C24*R67)</f>
        <v>0.228</v>
      </c>
      <c r="T67" s="146">
        <v>40</v>
      </c>
      <c r="U67" s="147">
        <f t="shared" si="2"/>
        <v>9.12</v>
      </c>
    </row>
    <row r="68" spans="1:21">
      <c r="A68" s="63" t="s">
        <v>104</v>
      </c>
      <c r="B68" s="62"/>
      <c r="C68" s="62" t="s">
        <v>55</v>
      </c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74">
        <v>0</v>
      </c>
      <c r="S68" s="145">
        <f>SUM(C24*R68)</f>
        <v>0</v>
      </c>
      <c r="T68" s="146">
        <v>50</v>
      </c>
      <c r="U68" s="147">
        <f t="shared" si="2"/>
        <v>0</v>
      </c>
    </row>
    <row r="69" spans="1:21">
      <c r="A69" s="61" t="s">
        <v>105</v>
      </c>
      <c r="B69" s="62"/>
      <c r="C69" s="62" t="s">
        <v>55</v>
      </c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74">
        <f t="shared" ref="R69:R80" si="3">SUM(D69:Q69)</f>
        <v>0</v>
      </c>
      <c r="S69" s="145">
        <f>R69*C24</f>
        <v>0</v>
      </c>
      <c r="T69" s="146">
        <v>70</v>
      </c>
      <c r="U69" s="147">
        <f t="shared" si="2"/>
        <v>0</v>
      </c>
    </row>
    <row r="70" spans="1:21">
      <c r="A70" s="61" t="s">
        <v>106</v>
      </c>
      <c r="B70" s="62"/>
      <c r="C70" s="62" t="s">
        <v>55</v>
      </c>
      <c r="D70" s="57">
        <v>0.002</v>
      </c>
      <c r="E70" s="57"/>
      <c r="F70" s="57"/>
      <c r="G70" s="57">
        <v>0.007</v>
      </c>
      <c r="H70" s="57"/>
      <c r="I70" s="57"/>
      <c r="J70" s="57"/>
      <c r="K70" s="57"/>
      <c r="L70" s="57"/>
      <c r="M70" s="57"/>
      <c r="N70" s="57">
        <v>0.015</v>
      </c>
      <c r="O70" s="57">
        <v>0.002</v>
      </c>
      <c r="P70" s="57">
        <v>0.007</v>
      </c>
      <c r="Q70" s="57"/>
      <c r="R70" s="74">
        <f t="shared" si="3"/>
        <v>0.033</v>
      </c>
      <c r="S70" s="145">
        <f>R70*C24</f>
        <v>0.198</v>
      </c>
      <c r="T70" s="146">
        <v>60</v>
      </c>
      <c r="U70" s="147">
        <f t="shared" si="2"/>
        <v>11.88</v>
      </c>
    </row>
    <row r="71" spans="1:21">
      <c r="A71" s="61" t="s">
        <v>107</v>
      </c>
      <c r="B71" s="62"/>
      <c r="C71" s="62" t="s">
        <v>55</v>
      </c>
      <c r="D71" s="57">
        <v>0.0007</v>
      </c>
      <c r="E71" s="57"/>
      <c r="F71" s="57"/>
      <c r="G71" s="57"/>
      <c r="H71" s="57"/>
      <c r="I71" s="57">
        <v>0.0005</v>
      </c>
      <c r="J71" s="57">
        <v>0.0003</v>
      </c>
      <c r="K71" s="57">
        <v>0.0005</v>
      </c>
      <c r="L71" s="57"/>
      <c r="M71" s="57"/>
      <c r="N71" s="57"/>
      <c r="O71" s="57"/>
      <c r="P71" s="57"/>
      <c r="Q71" s="57"/>
      <c r="R71" s="74">
        <f t="shared" si="3"/>
        <v>0.002</v>
      </c>
      <c r="S71" s="145">
        <f>R71*C24</f>
        <v>0.012</v>
      </c>
      <c r="T71" s="146">
        <v>12</v>
      </c>
      <c r="U71" s="147">
        <f t="shared" si="2"/>
        <v>0.144</v>
      </c>
    </row>
    <row r="72" spans="1:21">
      <c r="A72" s="61" t="s">
        <v>108</v>
      </c>
      <c r="B72" s="62"/>
      <c r="C72" s="62" t="s">
        <v>55</v>
      </c>
      <c r="D72" s="57"/>
      <c r="E72" s="57"/>
      <c r="F72" s="57"/>
      <c r="G72" s="57"/>
      <c r="H72" s="57"/>
      <c r="I72" s="57">
        <v>0.014</v>
      </c>
      <c r="J72" s="57"/>
      <c r="K72" s="57"/>
      <c r="L72" s="57"/>
      <c r="M72" s="57"/>
      <c r="N72" s="57"/>
      <c r="O72" s="57"/>
      <c r="P72" s="57"/>
      <c r="Q72" s="57"/>
      <c r="R72" s="74">
        <f t="shared" si="3"/>
        <v>0.014</v>
      </c>
      <c r="S72" s="145">
        <f>SUM(C24*R72)</f>
        <v>0.084</v>
      </c>
      <c r="T72" s="146">
        <v>150</v>
      </c>
      <c r="U72" s="147">
        <f t="shared" si="2"/>
        <v>12.6</v>
      </c>
    </row>
    <row r="73" spans="1:21">
      <c r="A73" s="158" t="s">
        <v>109</v>
      </c>
      <c r="B73" s="62"/>
      <c r="C73" s="62" t="s">
        <v>55</v>
      </c>
      <c r="D73" s="57"/>
      <c r="E73" s="57"/>
      <c r="F73" s="57"/>
      <c r="G73" s="57"/>
      <c r="H73" s="57"/>
      <c r="I73" s="57">
        <v>0.012</v>
      </c>
      <c r="J73" s="57"/>
      <c r="K73" s="57"/>
      <c r="L73" s="57"/>
      <c r="M73" s="57"/>
      <c r="N73" s="57"/>
      <c r="O73" s="57"/>
      <c r="P73" s="57"/>
      <c r="Q73" s="57"/>
      <c r="R73" s="74">
        <f t="shared" si="3"/>
        <v>0.012</v>
      </c>
      <c r="S73" s="145">
        <f>SUM(C24*R73)</f>
        <v>0.072</v>
      </c>
      <c r="T73" s="146">
        <v>180</v>
      </c>
      <c r="U73" s="147">
        <f t="shared" si="2"/>
        <v>12.96</v>
      </c>
    </row>
    <row r="74" spans="1:21">
      <c r="A74" s="61" t="s">
        <v>110</v>
      </c>
      <c r="B74" s="62"/>
      <c r="C74" s="62" t="s">
        <v>55</v>
      </c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74">
        <f t="shared" si="3"/>
        <v>0</v>
      </c>
      <c r="S74" s="145">
        <f>SUM(C24*R74)</f>
        <v>0</v>
      </c>
      <c r="T74" s="146">
        <v>200</v>
      </c>
      <c r="U74" s="147">
        <f t="shared" si="2"/>
        <v>0</v>
      </c>
    </row>
    <row r="75" spans="1:21">
      <c r="A75" s="158" t="s">
        <v>111</v>
      </c>
      <c r="B75" s="62"/>
      <c r="C75" s="62" t="s">
        <v>55</v>
      </c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74">
        <f t="shared" si="3"/>
        <v>0</v>
      </c>
      <c r="S75" s="145">
        <f>SUM(C24*R75)</f>
        <v>0</v>
      </c>
      <c r="T75" s="146">
        <v>100</v>
      </c>
      <c r="U75" s="147">
        <f t="shared" si="2"/>
        <v>0</v>
      </c>
    </row>
    <row r="76" spans="1:21">
      <c r="A76" s="158" t="s">
        <v>112</v>
      </c>
      <c r="B76" s="62"/>
      <c r="C76" s="62" t="s">
        <v>55</v>
      </c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74">
        <f t="shared" si="3"/>
        <v>0</v>
      </c>
      <c r="S76" s="145">
        <v>0</v>
      </c>
      <c r="T76" s="146">
        <v>160</v>
      </c>
      <c r="U76" s="147">
        <f t="shared" si="2"/>
        <v>0</v>
      </c>
    </row>
    <row r="77" spans="1:21">
      <c r="A77" s="158" t="s">
        <v>113</v>
      </c>
      <c r="B77" s="62"/>
      <c r="C77" s="62" t="s">
        <v>55</v>
      </c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74">
        <f t="shared" si="3"/>
        <v>0</v>
      </c>
      <c r="S77" s="145">
        <f>SUM(C24*R77)</f>
        <v>0</v>
      </c>
      <c r="T77" s="146">
        <v>150</v>
      </c>
      <c r="U77" s="147">
        <f t="shared" si="2"/>
        <v>0</v>
      </c>
    </row>
    <row r="78" spans="1:21">
      <c r="A78" s="158" t="s">
        <v>114</v>
      </c>
      <c r="B78" s="62"/>
      <c r="C78" s="62" t="s">
        <v>55</v>
      </c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74">
        <f t="shared" si="3"/>
        <v>0</v>
      </c>
      <c r="S78" s="145">
        <f>SUM(C24*R78)</f>
        <v>0</v>
      </c>
      <c r="T78" s="146">
        <v>190</v>
      </c>
      <c r="U78" s="147">
        <f t="shared" si="2"/>
        <v>0</v>
      </c>
    </row>
    <row r="79" spans="1:21">
      <c r="A79" s="158" t="s">
        <v>115</v>
      </c>
      <c r="B79" s="62"/>
      <c r="C79" s="62" t="s">
        <v>55</v>
      </c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74">
        <f t="shared" si="3"/>
        <v>0</v>
      </c>
      <c r="S79" s="145">
        <f>SUM(C24*R79)</f>
        <v>0</v>
      </c>
      <c r="T79" s="146">
        <v>195</v>
      </c>
      <c r="U79" s="147">
        <f t="shared" si="2"/>
        <v>0</v>
      </c>
    </row>
    <row r="80" spans="1:21">
      <c r="A80" s="159" t="s">
        <v>116</v>
      </c>
      <c r="B80" s="62"/>
      <c r="C80" s="62" t="s">
        <v>55</v>
      </c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74">
        <f t="shared" si="3"/>
        <v>0</v>
      </c>
      <c r="S80" s="145">
        <v>0</v>
      </c>
      <c r="T80" s="146">
        <v>165</v>
      </c>
      <c r="U80" s="147">
        <f t="shared" si="2"/>
        <v>0</v>
      </c>
    </row>
    <row r="81" spans="1:21">
      <c r="A81" s="158" t="s">
        <v>117</v>
      </c>
      <c r="B81" s="62"/>
      <c r="C81" s="62" t="s">
        <v>55</v>
      </c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74">
        <v>0</v>
      </c>
      <c r="S81" s="145">
        <v>0</v>
      </c>
      <c r="T81" s="146">
        <v>150</v>
      </c>
      <c r="U81" s="147">
        <f t="shared" si="2"/>
        <v>0</v>
      </c>
    </row>
    <row r="82" spans="1:21">
      <c r="A82" s="158" t="s">
        <v>118</v>
      </c>
      <c r="B82" s="62"/>
      <c r="C82" s="62" t="s">
        <v>55</v>
      </c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74">
        <v>0</v>
      </c>
      <c r="S82" s="145">
        <v>0</v>
      </c>
      <c r="T82" s="146">
        <v>136</v>
      </c>
      <c r="U82" s="147">
        <f t="shared" si="2"/>
        <v>0</v>
      </c>
    </row>
    <row r="83" spans="1:21">
      <c r="A83" s="160" t="s">
        <v>119</v>
      </c>
      <c r="B83" s="62"/>
      <c r="C83" s="62" t="s">
        <v>55</v>
      </c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>
        <v>0.02</v>
      </c>
      <c r="O83" s="57"/>
      <c r="P83" s="57"/>
      <c r="Q83" s="57"/>
      <c r="R83" s="74">
        <f>SUM(D83:Q83)</f>
        <v>0.02</v>
      </c>
      <c r="S83" s="145">
        <f>SUM(C24*R83)</f>
        <v>0.12</v>
      </c>
      <c r="T83" s="146">
        <v>300</v>
      </c>
      <c r="U83" s="147">
        <f t="shared" si="2"/>
        <v>36</v>
      </c>
    </row>
    <row r="84" spans="1:21">
      <c r="A84" s="160" t="s">
        <v>120</v>
      </c>
      <c r="B84" s="62"/>
      <c r="C84" s="62" t="s">
        <v>55</v>
      </c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74">
        <f>SUM(D84:Q84)</f>
        <v>0</v>
      </c>
      <c r="S84" s="145">
        <f>SUM(C24*R84)</f>
        <v>0</v>
      </c>
      <c r="T84" s="147">
        <v>110</v>
      </c>
      <c r="U84" s="147">
        <f t="shared" si="2"/>
        <v>0</v>
      </c>
    </row>
    <row r="85" spans="1:21">
      <c r="A85" s="161" t="s">
        <v>121</v>
      </c>
      <c r="B85" s="62"/>
      <c r="C85" s="62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74"/>
      <c r="S85" s="145"/>
      <c r="T85" s="143"/>
      <c r="U85" s="162">
        <f>SUM(U26:U84)</f>
        <v>591.532</v>
      </c>
    </row>
    <row r="86" spans="1:21">
      <c r="A86" s="161" t="s">
        <v>122</v>
      </c>
      <c r="B86" s="64"/>
      <c r="C86" s="64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163"/>
      <c r="S86" s="164"/>
      <c r="T86" s="143"/>
      <c r="U86" s="147">
        <f>SUM(U85/C24)</f>
        <v>98.5886666666667</v>
      </c>
    </row>
    <row r="87" spans="19:19">
      <c r="S87" s="112"/>
    </row>
    <row r="88" spans="1:19">
      <c r="A88" s="85" t="s">
        <v>123</v>
      </c>
      <c r="I88" s="3"/>
      <c r="S88" s="112"/>
    </row>
    <row r="89" spans="1:19">
      <c r="A89" s="85" t="s">
        <v>124</v>
      </c>
      <c r="S89" s="112"/>
    </row>
    <row r="90" spans="1:19">
      <c r="A90" s="3" t="s">
        <v>125</v>
      </c>
      <c r="C90" t="s">
        <v>126</v>
      </c>
      <c r="E90" t="s">
        <v>30</v>
      </c>
      <c r="J90" t="s">
        <v>127</v>
      </c>
      <c r="N90" t="s">
        <v>30</v>
      </c>
      <c r="S90" s="112"/>
    </row>
    <row r="91" spans="1:19">
      <c r="A91" s="85" t="s">
        <v>128</v>
      </c>
      <c r="I91" t="s">
        <v>129</v>
      </c>
      <c r="S91" s="112"/>
    </row>
  </sheetData>
  <mergeCells count="53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I58:N59"/>
    <mergeCell ref="O58:Q59"/>
    <mergeCell ref="D58:H59"/>
    <mergeCell ref="D19:H20"/>
    <mergeCell ref="I19:N20"/>
    <mergeCell ref="O19:Q20"/>
  </mergeCells>
  <pageMargins left="0.31496062992126" right="0" top="0.748031496062992" bottom="0.748031496062992" header="0.31496062992126" footer="0.31496062992126"/>
  <pageSetup paperSize="9" scale="5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cp:lastPrinted>2025-04-08T07:50:00Z</cp:lastPrinted>
  <dcterms:modified xsi:type="dcterms:W3CDTF">2025-07-22T09:50:59Z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C514F7A5B9AB433C8486313E0802A012_13</vt:lpwstr>
  </property>
  <property fmtid="{D5CDD505-2E9C-101B-9397-08002B2CF9AE}" pid="3" name="KSOProductBuildVer">
    <vt:lpwstr>1049-12.2.0.21546</vt:lpwstr>
  </property>
</Properties>
</file>